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Filesrv\全庁共有フォルダ\Ｒ3年度\03_総務課\0303_財政一般\20211013_財政状況資料集\【財政状況資料集】_393649_大川村_2019\"/>
    </mc:Choice>
  </mc:AlternateContent>
  <xr:revisionPtr revIDLastSave="0" documentId="8_{A61DAE1E-CA66-408E-A6A0-BE96398CC3BD}" xr6:coauthVersionLast="44" xr6:coauthVersionMax="44" xr10:uidLastSave="{00000000-0000-0000-0000-000000000000}"/>
  <bookViews>
    <workbookView xWindow="-120" yWindow="-120" windowWidth="29040" windowHeight="15840" firstSheet="13" activeTab="14"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F88" i="12" l="1"/>
  <c r="W37" i="10" l="1"/>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CO36" i="10"/>
  <c r="BE36" i="10"/>
  <c r="AM36" i="10"/>
  <c r="C36" i="10"/>
  <c r="CO35" i="10"/>
  <c r="BE35" i="10"/>
  <c r="AM35" i="10"/>
  <c r="C35" i="10"/>
  <c r="CO34" i="10"/>
  <c r="BE34" i="10"/>
  <c r="AM34" i="10"/>
  <c r="C34" i="10"/>
  <c r="BW34" i="10" l="1"/>
  <c r="BW35" i="10" s="1"/>
  <c r="BW36" i="10" s="1"/>
  <c r="BW37" i="10" s="1"/>
  <c r="BW38" i="10" s="1"/>
  <c r="BW39" i="10" s="1"/>
  <c r="BW40" i="10" s="1"/>
  <c r="BW41" i="10" s="1"/>
  <c r="U34" i="10"/>
  <c r="U35" i="10" s="1"/>
  <c r="U36" i="10" s="1"/>
  <c r="U37"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<sst xmlns="http://schemas.openxmlformats.org/spreadsheetml/2006/main" count="1204" uniqueCount="602">
  <si>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</si>
  <si>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</si>
  <si>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</si>
  <si>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</si>
  <si>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</si>
  <si>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</si>
  <si>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</si>
  <si>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</si>
  <si>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</si>
  <si>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</si>
  <si>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</si>
  <si>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</si>
  <si>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</si>
  <si>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</si>
  <si>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</si>
  <si>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</si>
  <si>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</si>
  <si>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</si>
  <si>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</si>
  <si>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</si>
  <si>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</si>
  <si>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</si>
  <si>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</si>
  <si>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</si>
  <si>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</si>
  <si>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</si>
  <si>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</si>
  <si>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</si>
  <si>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</si>
  <si>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</si>
  <si>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</si>
  <si>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</si>
  <si>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</si>
  <si>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</si>
  <si>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</si>
  <si>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</si>
  <si>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</si>
  <si>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</si>
  <si>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</si>
  <si>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</si>
  <si>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</si>
  <si>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</si>
  <si>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</si>
  <si>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</si>
  <si>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</si>
  <si>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</si>
  <si>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</si>
  <si>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</si>
  <si>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</si>
  <si>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</si>
  <si>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</si>
  <si>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</si>
  <si>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</si>
  <si>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</si>
  <si>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</si>
  <si>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</si>
  <si>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</si>
  <si>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</si>
  <si>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</si>
  <si>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</si>
  <si>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</si>
  <si>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</si>
  <si>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</si>
  <si>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</si>
  <si>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</si>
  <si>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</si>
  <si>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</si>
  <si>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</si>
  <si>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</si>
  <si>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</si>
  <si>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</si>
  <si>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</si>
  <si>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</si>
  <si>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</si>
  <si>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</si>
  <si>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</si>
  <si>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</si>
  <si>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</si>
  <si>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</si>
  <si>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</si>
  <si>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</si>
  <si>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</si>
  <si>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</si>
  <si>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</si>
  <si>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</si>
  <si>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</si>
  <si>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</si>
  <si>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</si>
  <si>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</si>
  <si>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</si>
  <si>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</si>
  <si>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</si>
  <si>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</si>
  <si>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</si>
  <si>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</si>
  <si>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</si>
  <si>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</si>
  <si>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</si>
  <si>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大川村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</si>
  <si>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</si>
  <si>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</si>
  <si>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</si>
  <si>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</si>
  <si>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</si>
  <si>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</si>
  <si>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</si>
  <si>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</si>
  <si>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</si>
  <si>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</si>
  <si>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</si>
  <si>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</si>
  <si>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</si>
  <si>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</si>
  <si>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</si>
  <si>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</si>
  <si>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</si>
  <si>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</si>
  <si>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</si>
  <si>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</si>
  <si>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</si>
  <si>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</si>
  <si>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</si>
  <si>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</si>
  <si>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-3.6</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</si>
  <si>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</si>
  <si>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</si>
  <si>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</si>
  <si>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</si>
  <si>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</si>
  <si>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</si>
  <si>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</si>
  <si>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</si>
  <si>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</si>
  <si>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</si>
  <si>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</si>
  <si>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</si>
  <si>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</si>
  <si>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</si>
  <si>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</si>
  <si>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</si>
  <si>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</si>
  <si>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</si>
  <si>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</si>
  <si>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</si>
  <si>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</si>
  <si>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</si>
  <si>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</si>
  <si>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</si>
  <si>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</si>
  <si>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-3.4</t>
    <phoneticPr fontId="5"/>
  </si>
  <si>
    <t>基準財政需要額</t>
    <phoneticPr fontId="25"/>
  </si>
  <si>
    <t>うち日本人(％)</t>
    <phoneticPr fontId="5"/>
  </si>
  <si>
    <t>-3.7</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</si>
  <si>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</si>
  <si>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</si>
  <si>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</si>
  <si>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</si>
  <si>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</si>
  <si>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</si>
  <si>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</si>
  <si>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</si>
  <si>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</si>
  <si>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</si>
  <si>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</si>
  <si>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</si>
  <si>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</si>
  <si>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</si>
  <si>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</si>
  <si>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</si>
  <si>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</si>
  <si>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</si>
  <si>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</si>
  <si>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</si>
  <si>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</si>
  <si>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</si>
  <si>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</si>
  <si>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</si>
  <si>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</si>
  <si>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</si>
  <si>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</si>
  <si>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</si>
  <si>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</si>
  <si>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</si>
  <si>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</si>
  <si>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</si>
  <si>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</si>
  <si>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</si>
  <si>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</si>
  <si>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</si>
  <si>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</si>
  <si>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</si>
  <si>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</si>
  <si>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</si>
  <si>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</si>
  <si>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</si>
  <si>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</si>
  <si>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</si>
  <si>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</si>
  <si>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</si>
  <si>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</si>
  <si>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</si>
  <si>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</si>
  <si>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</si>
  <si>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</si>
  <si>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</si>
  <si>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</si>
  <si>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</si>
  <si>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</si>
  <si>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</si>
  <si>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</si>
  <si>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</si>
  <si>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</si>
  <si>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高知県大川村</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</si>
  <si>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</si>
  <si>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</si>
  <si>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</si>
  <si>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</si>
  <si>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</si>
  <si>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</si>
  <si>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</si>
  <si>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</si>
  <si>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</si>
  <si>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</si>
  <si>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</si>
  <si>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</si>
  <si>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</si>
  <si>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</si>
  <si>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</si>
  <si>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</si>
  <si>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</si>
  <si>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</si>
  <si>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</si>
  <si>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</si>
  <si>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</si>
  <si>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</si>
  <si>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</si>
  <si>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</si>
  <si>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</si>
  <si>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</si>
  <si>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</si>
  <si>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</si>
  <si>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</si>
  <si>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</si>
  <si>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</si>
  <si>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</si>
  <si>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</si>
  <si>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</si>
  <si>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</si>
  <si>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</si>
  <si>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</si>
  <si>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</si>
  <si>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</si>
  <si>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</si>
  <si>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</si>
  <si>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</si>
  <si>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</si>
  <si>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</si>
  <si>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</si>
  <si>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</si>
  <si>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</si>
  <si>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</si>
  <si>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</si>
  <si>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</si>
  <si>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</si>
  <si>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</si>
  <si>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</si>
  <si>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</si>
  <si>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</si>
  <si>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</si>
  <si>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</si>
  <si>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</si>
  <si>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</si>
  <si>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</si>
  <si>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</si>
  <si>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</si>
  <si>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</si>
  <si>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</si>
  <si>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</si>
  <si>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</si>
  <si>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</si>
  <si>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</si>
  <si>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</si>
  <si>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</si>
  <si>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</si>
  <si>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</si>
  <si>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</si>
  <si>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</si>
  <si>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</si>
  <si>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</si>
  <si>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</si>
  <si>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</si>
  <si>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</si>
  <si>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</si>
  <si>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</si>
  <si>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</si>
  <si>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</si>
  <si>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</si>
  <si>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</si>
  <si>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</si>
  <si>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</si>
  <si>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</si>
  <si>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</si>
  <si>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</si>
  <si>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</si>
  <si>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</si>
  <si>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</si>
  <si>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</si>
  <si>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</si>
  <si>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</si>
  <si>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</si>
  <si>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</si>
  <si>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</si>
  <si>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</si>
  <si>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</si>
  <si>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</si>
  <si>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</si>
  <si>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</si>
  <si>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</si>
  <si>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</si>
  <si>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</si>
  <si>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</si>
  <si>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</si>
  <si>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</si>
  <si>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</si>
  <si>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</si>
  <si>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</si>
  <si>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</si>
  <si>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</si>
  <si>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</si>
  <si>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上水道</t>
    <phoneticPr fontId="5"/>
  </si>
  <si>
    <t>再差引収支</t>
    <rPh sb="0" eb="1">
      <t>サイ</t>
    </rPh>
    <rPh sb="1" eb="3">
      <t>サシヒキ</t>
    </rPh>
    <rPh sb="3" eb="5">
      <t>シュウシ</t>
    </rPh>
    <phoneticPr fontId="5"/>
  </si>
  <si>
    <t>　　うち一部事務組合負担金</t>
    <phoneticPr fontId="5"/>
  </si>
  <si>
    <t>諸収入</t>
  </si>
  <si>
    <t>工業用水道</t>
    <phoneticPr fontId="5"/>
  </si>
  <si>
    <t>加入世帯数(世帯)</t>
  </si>
  <si>
    <t>　繰出金</t>
    <phoneticPr fontId="5"/>
  </si>
  <si>
    <t>地方債</t>
  </si>
  <si>
    <t>交通</t>
    <phoneticPr fontId="5"/>
  </si>
  <si>
    <t>被保険者数(人)</t>
  </si>
  <si>
    <t>　積立金</t>
    <phoneticPr fontId="5"/>
  </si>
  <si>
    <t>　うち減収補塡債(特例分)</t>
    <rPh sb="4" eb="5">
      <t>シュウ</t>
    </rPh>
    <rPh sb="9" eb="10">
      <t>トク</t>
    </rPh>
    <rPh sb="10" eb="11">
      <t>レイ</t>
    </rPh>
    <rPh sb="11" eb="12">
      <t>ブン</t>
    </rPh>
    <phoneticPr fontId="16"/>
  </si>
  <si>
    <t>電気</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</si>
  <si>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</si>
  <si>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</si>
  <si>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</si>
  <si>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</si>
  <si>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</si>
  <si>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</si>
  <si>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</si>
  <si>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</si>
  <si>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</si>
  <si>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</si>
  <si>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</si>
  <si>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</si>
  <si>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</si>
  <si>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</si>
  <si>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</si>
  <si>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</si>
  <si>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</si>
  <si>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</si>
  <si>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</si>
  <si>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</si>
  <si>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</si>
  <si>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</si>
  <si>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令和元年度</t>
  </si>
  <si>
    <t>高知県大川村</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</si>
  <si>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</si>
  <si>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</si>
  <si>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</si>
  <si>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</si>
  <si>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</si>
  <si>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</si>
  <si>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</si>
  <si>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</si>
  <si>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</si>
  <si>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</si>
  <si>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</si>
  <si>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</si>
  <si>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</si>
  <si>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</si>
  <si>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</si>
  <si>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</si>
  <si>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</si>
  <si>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</si>
  <si>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</si>
  <si>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</si>
  <si>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</si>
  <si>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</si>
  <si>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</si>
  <si>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</si>
  <si>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</si>
  <si>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</si>
  <si>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</si>
  <si>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</si>
  <si>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</si>
  <si>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</si>
  <si>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</si>
  <si>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</si>
  <si>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</si>
  <si>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</si>
  <si>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国民健康保険事業勘定特別会計</t>
    <phoneticPr fontId="5"/>
  </si>
  <si>
    <t>国民健康保険診療勘定特別会計</t>
    <phoneticPr fontId="5"/>
  </si>
  <si>
    <t>介護保険特別会計</t>
    <phoneticPr fontId="5"/>
  </si>
  <si>
    <t>後期高齢者医療特別会計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</si>
  <si>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</si>
  <si>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</si>
  <si>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</si>
  <si>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</si>
  <si>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</si>
  <si>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</si>
  <si>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</si>
  <si>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</si>
  <si>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</si>
  <si>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</si>
  <si>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</si>
  <si>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</si>
  <si>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</si>
  <si>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</si>
  <si>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</si>
  <si>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</si>
  <si>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</si>
  <si>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</si>
  <si>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</si>
  <si>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</si>
  <si>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</si>
  <si>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</si>
  <si>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</si>
  <si>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</si>
  <si>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</si>
  <si>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</si>
  <si>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</si>
  <si>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</si>
  <si>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</si>
  <si>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</si>
  <si>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t>
    <phoneticPr fontId="5"/>
  </si>
  <si>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</si>
  <si>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</si>
  <si>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</si>
  <si>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</si>
  <si>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</si>
  <si>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</si>
  <si>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</si>
  <si>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</si>
  <si>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</si>
  <si>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</si>
  <si>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</si>
  <si>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</si>
  <si>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</si>
  <si>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</si>
  <si>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</si>
  <si>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</si>
  <si>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</si>
  <si>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</si>
  <si>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</si>
  <si>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</si>
  <si>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</si>
  <si>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</si>
  <si>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</si>
  <si>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</si>
  <si>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</si>
  <si>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</si>
  <si>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</si>
  <si>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</si>
  <si>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</si>
  <si>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</si>
  <si>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t>
    <phoneticPr fontId="5"/>
  </si>
  <si>
    <t>-</t>
    <phoneticPr fontId="5"/>
  </si>
  <si>
    <t>(Ｆ)</t>
    <phoneticPr fontId="5"/>
  </si>
  <si>
    <t>-</t>
    <phoneticPr fontId="5"/>
  </si>
  <si>
    <t>-</t>
    <phoneticPr fontId="5"/>
  </si>
  <si>
    <t>将来負担比率（(Ｅ)－(Ｆ)）／（(Ｃ)－(Ｄ)）×１００</t>
    <rPh sb="0" eb="2">
      <t>ショウライ</t>
    </rPh>
    <rPh sb="2" eb="4">
      <t>フタン</t>
    </rPh>
    <rPh sb="4" eb="6">
      <t>ヒリツ</t>
    </rPh>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</si>
  <si>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</si>
  <si>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</si>
  <si>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</si>
  <si>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</si>
  <si>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</si>
  <si>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</si>
  <si>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</si>
  <si>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</si>
  <si>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</si>
  <si>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</si>
  <si>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</si>
  <si>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</si>
  <si>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</si>
  <si>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</si>
  <si>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</si>
  <si>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</si>
  <si>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</si>
  <si>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</si>
  <si>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</si>
  <si>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</si>
  <si>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</si>
  <si>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</si>
  <si>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</si>
  <si>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</si>
  <si>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</si>
  <si>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</si>
  <si>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</si>
  <si>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</si>
  <si>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</si>
  <si>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</si>
  <si>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</si>
  <si>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</si>
  <si>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</si>
  <si>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</si>
  <si>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</si>
  <si>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</si>
  <si>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</si>
  <si>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</si>
  <si>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</si>
  <si>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</si>
  <si>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</si>
  <si>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</si>
  <si>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</si>
  <si>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</si>
  <si>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</si>
  <si>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</si>
  <si>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</si>
  <si>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</si>
  <si>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</si>
  <si>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</si>
  <si>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</si>
  <si>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</si>
  <si>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</si>
  <si>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</si>
  <si>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</si>
  <si>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</si>
  <si>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</si>
  <si>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</si>
  <si>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</si>
  <si>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</si>
  <si>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</si>
  <si>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</si>
  <si>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</si>
  <si>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</si>
  <si>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</si>
  <si>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</si>
  <si>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</si>
  <si>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</si>
  <si>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</si>
  <si>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</si>
  <si>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</si>
  <si>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</si>
  <si>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</si>
  <si>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</si>
  <si>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</si>
  <si>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</si>
  <si>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</si>
  <si>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</si>
  <si>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</si>
  <si>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</si>
  <si>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</si>
  <si>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</si>
  <si>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</si>
  <si>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 0.94</t>
  </si>
  <si>
    <t>▲ 8.17</t>
  </si>
  <si>
    <t>▲ 4.39</t>
  </si>
  <si>
    <t>▲ 9.51</t>
  </si>
  <si>
    <t>▲ 4.42</t>
  </si>
  <si>
    <t>一般会計</t>
  </si>
  <si>
    <t>国民健康保険事業勘定特別会計</t>
  </si>
  <si>
    <t>介護保険特別会計</t>
  </si>
  <si>
    <t>後期高齢者医療特別会計</t>
  </si>
  <si>
    <t>国民健康保険診療勘定特別会計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</si>
  <si>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</si>
  <si>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</si>
  <si>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</si>
  <si>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</si>
  <si>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</si>
  <si>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</si>
  <si>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</si>
  <si>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</si>
  <si>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t>
    <phoneticPr fontId="2"/>
  </si>
  <si>
    <t>嶺北広域行政事務組合</t>
    <phoneticPr fontId="2"/>
  </si>
  <si>
    <t>一般会計</t>
    <phoneticPr fontId="2"/>
  </si>
  <si>
    <t>介護認定審査事務特別会計</t>
    <phoneticPr fontId="2"/>
  </si>
  <si>
    <t>こうち人づくり広域連合</t>
    <phoneticPr fontId="2"/>
  </si>
  <si>
    <t>高知県広域食肉センター事務組合</t>
    <phoneticPr fontId="2"/>
  </si>
  <si>
    <t>高知県市町村総合事務組合</t>
    <phoneticPr fontId="2"/>
  </si>
  <si>
    <t>交通災害共済事業特別会計</t>
    <phoneticPr fontId="2"/>
  </si>
  <si>
    <t>高知県高齢者医療広域連合</t>
    <phoneticPr fontId="2"/>
  </si>
  <si>
    <t>特別会計</t>
    <phoneticPr fontId="2"/>
  </si>
  <si>
    <t>-</t>
    <phoneticPr fontId="2"/>
  </si>
  <si>
    <t>環境改善基金</t>
    <rPh sb="0" eb="2">
      <t>カンキョウ</t>
    </rPh>
    <rPh sb="2" eb="4">
      <t>カイゼン</t>
    </rPh>
    <rPh sb="4" eb="6">
      <t>キキン</t>
    </rPh>
    <phoneticPr fontId="5"/>
  </si>
  <si>
    <t>子ども子育て支援基金</t>
    <rPh sb="0" eb="1">
      <t>コ</t>
    </rPh>
    <rPh sb="3" eb="5">
      <t>コソダ</t>
    </rPh>
    <rPh sb="6" eb="8">
      <t>シエン</t>
    </rPh>
    <rPh sb="8" eb="10">
      <t>キキン</t>
    </rPh>
    <phoneticPr fontId="5"/>
  </si>
  <si>
    <t>地域福祉基金</t>
    <rPh sb="0" eb="2">
      <t>チイキ</t>
    </rPh>
    <rPh sb="2" eb="4">
      <t>フクシ</t>
    </rPh>
    <rPh sb="4" eb="6">
      <t>キキン</t>
    </rPh>
    <phoneticPr fontId="5"/>
  </si>
  <si>
    <t>公有財産基金</t>
    <rPh sb="0" eb="2">
      <t>コウユウ</t>
    </rPh>
    <rPh sb="2" eb="4">
      <t>ザイサン</t>
    </rPh>
    <rPh sb="4" eb="6">
      <t>キキン</t>
    </rPh>
    <phoneticPr fontId="5"/>
  </si>
  <si>
    <t>中山間ふるさと・水と土保全基金</t>
    <rPh sb="0" eb="1">
      <t>チュウ</t>
    </rPh>
    <rPh sb="1" eb="3">
      <t>サンカン</t>
    </rPh>
    <rPh sb="8" eb="9">
      <t>ミズ</t>
    </rPh>
    <rPh sb="10" eb="11">
      <t>ツチ</t>
    </rPh>
    <rPh sb="11" eb="13">
      <t>ホゼン</t>
    </rPh>
    <rPh sb="13" eb="15">
      <t>キキン</t>
    </rPh>
    <phoneticPr fontId="5"/>
  </si>
  <si>
    <t>一般社団法人大川村ふるさとむら公社</t>
    <rPh sb="0" eb="2">
      <t>イッパン</t>
    </rPh>
    <rPh sb="2" eb="4">
      <t>シャダン</t>
    </rPh>
    <rPh sb="4" eb="6">
      <t>ホウジン</t>
    </rPh>
    <rPh sb="6" eb="8">
      <t>オオカワ</t>
    </rPh>
    <rPh sb="8" eb="9">
      <t>ムラ</t>
    </rPh>
    <rPh sb="15" eb="17">
      <t>コウシャ</t>
    </rPh>
    <phoneticPr fontId="2"/>
  </si>
  <si>
    <t>株式会社むらびと本舗</t>
    <rPh sb="0" eb="4">
      <t>カブシキガイシャ</t>
    </rPh>
    <rPh sb="8" eb="10">
      <t>ホンポ</t>
    </rPh>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</si>
  <si>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</si>
  <si>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</si>
  <si>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</si>
  <si>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本村では近年、産業振興のための畜産施設の新設や移住定住対策のための住宅建設が有り、有形固定資産減価償却率については、類似団体と比較して高い傾向にある。
　　今後は、平成29年度に策定した公共施設総合管理計画に基づき、適正に管理していく。</t>
    <phoneticPr fontId="2"/>
  </si>
  <si>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</si>
  <si>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</si>
  <si>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</si>
  <si>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</si>
  <si>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</si>
  <si>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</si>
  <si>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xml:space="preserve">   実質公債比率ついて、平成27年度は類似団体と同程度であったが、平成28年度からは類似団体より高くなっており、将来負担比率については上昇傾向にある。
将来負担比率が上昇している主な要因としては、平成26年度から29年度にかけて行った畜産施設の新設や住宅建替え事業を実施したことが考えられる。これらの地方債の償還により、実質公債比率が上昇していくことが考えられるため、これまで以上に公債費の適正化に取り組んでいく必要がある。</t>
    <phoneticPr fontId="2"/>
  </si>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</sst>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9" xfId="8" applyFont="1" applyFill="1" applyBorder="1" applyAlignment="1">
      <alignment horizontal="center" vertical="center"/>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0" xfId="8" applyFont="1" applyFill="1" applyBorder="1" applyAlignment="1">
      <alignment horizontal="center" vertical="center"/>
    </xf>
    <xf numFmtId="0" fontId="20" fillId="0" borderId="24"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66"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3" xfId="8" applyFont="1" applyFill="1" applyBorder="1" applyAlignment="1">
      <alignment horizontal="center"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14"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4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0" fontId="20" fillId="0" borderId="11" xfId="8" applyFont="1" applyFill="1" applyBorder="1" applyAlignment="1">
      <alignment horizontal="center" vertical="center"/>
    </xf>
    <xf numFmtId="0" fontId="20" fillId="0" borderId="12"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0"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0"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77"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39"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41" xfId="8" applyFont="1" applyFill="1" applyBorder="1" applyAlignment="1">
      <alignment vertical="center"/>
    </xf>
    <xf numFmtId="0" fontId="24" fillId="0" borderId="31" xfId="8" applyFont="1" applyFill="1" applyBorder="1" applyAlignment="1">
      <alignment vertical="center"/>
    </xf>
    <xf numFmtId="0" fontId="24" fillId="0" borderId="42" xfId="8" applyFont="1" applyFill="1" applyBorder="1" applyAlignment="1">
      <alignment vertical="center"/>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0" fillId="0" borderId="42"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0" fontId="24" fillId="0" borderId="12" xfId="8" applyFont="1" applyFill="1" applyBorder="1" applyAlignment="1">
      <alignment vertical="center"/>
    </xf>
    <xf numFmtId="0" fontId="24" fillId="0" borderId="48" xfId="8" applyFont="1" applyFill="1" applyBorder="1" applyAlignment="1">
      <alignment vertical="center"/>
    </xf>
    <xf numFmtId="0" fontId="20" fillId="0" borderId="78"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48"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0" fillId="0" borderId="0" xfId="8" applyFont="1" applyFill="1" applyBorder="1" applyAlignment="1">
      <alignment horizontal="center" vertical="center" shrinkToFit="1"/>
    </xf>
    <xf numFmtId="186" fontId="20" fillId="0" borderId="0" xfId="8" applyNumberFormat="1" applyFont="1" applyFill="1" applyBorder="1" applyAlignment="1" applyProtection="1">
      <alignment horizontal="center" vertical="center" shrinkToFit="1"/>
      <protection hidden="1"/>
    </xf>
    <xf numFmtId="0" fontId="26" fillId="0" borderId="0" xfId="8" applyNumberFormat="1" applyFont="1" applyFill="1" applyBorder="1" applyAlignment="1" applyProtection="1">
      <alignment horizontal="left" vertical="center" wrapText="1"/>
      <protection hidden="1"/>
    </xf>
    <xf numFmtId="0" fontId="20" fillId="0" borderId="0" xfId="8" applyFont="1" applyFill="1" applyBorder="1" applyAlignment="1" applyProtection="1">
      <alignment horizontal="center" vertical="center" shrinkToFit="1"/>
      <protection hidden="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16"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6" borderId="75" xfId="12" applyFont="1" applyFill="1" applyBorder="1" applyAlignment="1" applyProtection="1">
      <alignment horizontal="lef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2" xfId="12" applyFont="1" applyFill="1" applyBorder="1" applyAlignment="1" applyProtection="1">
      <alignment horizontal="center" vertical="center"/>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0" xfId="12" applyFont="1" applyFill="1" applyBorder="1" applyAlignment="1" applyProtection="1">
      <alignment horizontal="center" vertical="center"/>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151" xfId="14" applyNumberFormat="1" applyFont="1" applyFill="1" applyBorder="1" applyAlignment="1" applyProtection="1">
      <alignment horizontal="right" vertical="center" shrinkToFit="1"/>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38" xfId="12" applyFont="1" applyFill="1" applyBorder="1" applyAlignment="1" applyProtection="1">
      <alignment horizontal="left" vertical="center"/>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41" xfId="12" applyFont="1" applyFill="1" applyBorder="1" applyProtection="1">
      <alignment vertical="center"/>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54" xfId="12" applyFont="1" applyFill="1" applyBorder="1" applyProtection="1">
      <alignment vertical="center"/>
    </xf>
    <xf numFmtId="0" fontId="34" fillId="6" borderId="40" xfId="12" applyFont="1" applyFill="1" applyBorder="1" applyProtection="1">
      <alignment vertical="center"/>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0" fontId="34" fillId="6" borderId="0" xfId="12" applyFont="1" applyFill="1" applyProtection="1">
      <alignment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31" xfId="12" applyFont="1" applyFill="1" applyBorder="1" applyAlignment="1" applyProtection="1">
      <alignment horizontal="center" vertical="center" wrapText="1"/>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177" fontId="34" fillId="6" borderId="161"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177" fontId="34" fillId="6" borderId="37" xfId="14" applyNumberFormat="1" applyFont="1" applyFill="1" applyBorder="1" applyAlignment="1" applyProtection="1">
      <alignment horizontal="right" vertical="center" shrinkToFit="1"/>
    </xf>
    <xf numFmtId="0" fontId="36" fillId="6" borderId="42" xfId="12" applyFont="1" applyFill="1" applyBorder="1" applyAlignment="1" applyProtection="1">
      <alignment horizontal="center" vertical="center"/>
    </xf>
    <xf numFmtId="0" fontId="34" fillId="6" borderId="4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11"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187" fontId="34" fillId="6" borderId="129"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81"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45" xfId="12" applyFont="1" applyFill="1" applyBorder="1" applyAlignment="1" applyProtection="1">
      <alignment horizontal="center" vertical="center"/>
    </xf>
    <xf numFmtId="0" fontId="34" fillId="6" borderId="72"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48" xfId="14" applyNumberFormat="1" applyFont="1" applyFill="1" applyBorder="1" applyAlignment="1" applyProtection="1">
      <alignment horizontal="right" vertical="center" shrinkToFit="1"/>
    </xf>
    <xf numFmtId="0" fontId="34" fillId="6" borderId="26" xfId="12" applyFont="1" applyFill="1" applyBorder="1" applyAlignment="1" applyProtection="1">
      <alignment horizontal="center" vertical="center"/>
    </xf>
    <xf numFmtId="0" fontId="34" fillId="6" borderId="11"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79" fontId="1" fillId="0" borderId="0" xfId="17" applyNumberFormat="1" applyFont="1" applyAlignment="1">
      <alignment horizontal="center" vertical="center" wrapText="1"/>
    </xf>
    <xf numFmtId="178" fontId="16" fillId="0" borderId="0" xfId="16" applyNumberFormat="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2F7D9334-7B51-4D67-9DF1-14D55F5965CA}"/>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280458</c:v>
                </c:pt>
                <c:pt idx="1">
                  <c:v>291945</c:v>
                </c:pt>
                <c:pt idx="2">
                  <c:v>291173</c:v>
                </c:pt>
                <c:pt idx="3">
                  <c:v>271581</c:v>
                </c:pt>
                <c:pt idx="4">
                  <c:v>268375</c:v>
                </c:pt>
              </c:numCache>
            </c:numRef>
          </c:val>
          <c:smooth val="0"/>
          <c:extLst>
            <c:ext xmlns:c16="http://schemas.microsoft.com/office/drawing/2014/chart" uri="{C3380CC4-5D6E-409C-BE32-E72D297353CC}">
              <c16:uniqueId val="{00000000-8779-41CA-BA19-45376012791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1851893</c:v>
                </c:pt>
                <c:pt idx="1">
                  <c:v>2090849</c:v>
                </c:pt>
                <c:pt idx="2">
                  <c:v>2232043</c:v>
                </c:pt>
                <c:pt idx="3">
                  <c:v>760520</c:v>
                </c:pt>
                <c:pt idx="4">
                  <c:v>505799</c:v>
                </c:pt>
              </c:numCache>
            </c:numRef>
          </c:val>
          <c:smooth val="0"/>
          <c:extLst>
            <c:ext xmlns:c16="http://schemas.microsoft.com/office/drawing/2014/chart" uri="{C3380CC4-5D6E-409C-BE32-E72D297353CC}">
              <c16:uniqueId val="{00000001-8779-41CA-BA19-453760127915}"/>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3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8.08</c:v>
                </c:pt>
                <c:pt idx="1">
                  <c:v>2.98</c:v>
                </c:pt>
                <c:pt idx="2">
                  <c:v>12.43</c:v>
                </c:pt>
                <c:pt idx="3">
                  <c:v>9.94</c:v>
                </c:pt>
                <c:pt idx="4">
                  <c:v>12.74</c:v>
                </c:pt>
              </c:numCache>
            </c:numRef>
          </c:val>
          <c:extLst>
            <c:ext xmlns:c16="http://schemas.microsoft.com/office/drawing/2014/chart" uri="{C3380CC4-5D6E-409C-BE32-E72D297353CC}">
              <c16:uniqueId val="{00000000-E584-4C18-96C2-5F3746C36CF0}"/>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39.9</c:v>
                </c:pt>
                <c:pt idx="1">
                  <c:v>44.83</c:v>
                </c:pt>
                <c:pt idx="2">
                  <c:v>36.57</c:v>
                </c:pt>
                <c:pt idx="3">
                  <c:v>40.44</c:v>
                </c:pt>
                <c:pt idx="4">
                  <c:v>36.99</c:v>
                </c:pt>
              </c:numCache>
            </c:numRef>
          </c:val>
          <c:extLst>
            <c:ext xmlns:c16="http://schemas.microsoft.com/office/drawing/2014/chart" uri="{C3380CC4-5D6E-409C-BE32-E72D297353CC}">
              <c16:uniqueId val="{00000001-E584-4C18-96C2-5F3746C36CF0}"/>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-0.94</c:v>
                </c:pt>
                <c:pt idx="1">
                  <c:v>-8.17</c:v>
                </c:pt>
                <c:pt idx="2">
                  <c:v>-4.3899999999999997</c:v>
                </c:pt>
                <c:pt idx="3">
                  <c:v>-9.51</c:v>
                </c:pt>
                <c:pt idx="4">
                  <c:v>-4.42</c:v>
                </c:pt>
              </c:numCache>
            </c:numRef>
          </c:val>
          <c:smooth val="0"/>
          <c:extLst>
            <c:ext xmlns:c16="http://schemas.microsoft.com/office/drawing/2014/chart" uri="{C3380CC4-5D6E-409C-BE32-E72D297353CC}">
              <c16:uniqueId val="{00000002-E584-4C18-96C2-5F3746C36CF0}"/>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B062-400B-B3B4-74FA90B12FAF}"/>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B062-400B-B3B4-74FA90B12FAF}"/>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B062-400B-B3B4-74FA90B12FAF}"/>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B062-400B-B3B4-74FA90B12FAF}"/>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B062-400B-B3B4-74FA90B12FAF}"/>
            </c:ext>
          </c:extLst>
        </c:ser>
        <c:ser>
          <c:idx val="5"/>
          <c:order val="5"/>
          <c:tx>
            <c:strRef>
              <c:f>データシート!$A$32</c:f>
              <c:strCache>
                <c:ptCount val="1"/>
                <c:pt idx="0">
                  <c:v>国民健康保険診療勘定特別会計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0.12</c:v>
                </c:pt>
                <c:pt idx="2">
                  <c:v>#N/A</c:v>
                </c:pt>
                <c:pt idx="3">
                  <c:v>0.34</c:v>
                </c:pt>
                <c:pt idx="4">
                  <c:v>#N/A</c:v>
                </c:pt>
                <c:pt idx="5">
                  <c:v>0.09</c:v>
                </c:pt>
                <c:pt idx="6">
                  <c:v>#N/A</c:v>
                </c:pt>
                <c:pt idx="7">
                  <c:v>0</c:v>
                </c:pt>
                <c:pt idx="8">
                  <c:v>#N/A</c:v>
                </c:pt>
                <c:pt idx="9">
                  <c:v>0</c:v>
                </c:pt>
              </c:numCache>
            </c:numRef>
          </c:val>
          <c:extLst>
            <c:ext xmlns:c16="http://schemas.microsoft.com/office/drawing/2014/chart" uri="{C3380CC4-5D6E-409C-BE32-E72D297353CC}">
              <c16:uniqueId val="{00000005-B062-400B-B3B4-74FA90B12FAF}"/>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0.05</c:v>
                </c:pt>
                <c:pt idx="2">
                  <c:v>#N/A</c:v>
                </c:pt>
                <c:pt idx="3">
                  <c:v>0</c:v>
                </c:pt>
                <c:pt idx="4">
                  <c:v>#N/A</c:v>
                </c:pt>
                <c:pt idx="5">
                  <c:v>0</c:v>
                </c:pt>
                <c:pt idx="6">
                  <c:v>#N/A</c:v>
                </c:pt>
                <c:pt idx="7">
                  <c:v>0.02</c:v>
                </c:pt>
                <c:pt idx="8">
                  <c:v>#N/A</c:v>
                </c:pt>
                <c:pt idx="9">
                  <c:v>0.01</c:v>
                </c:pt>
              </c:numCache>
            </c:numRef>
          </c:val>
          <c:extLst>
            <c:ext xmlns:c16="http://schemas.microsoft.com/office/drawing/2014/chart" uri="{C3380CC4-5D6E-409C-BE32-E72D297353CC}">
              <c16:uniqueId val="{00000006-B062-400B-B3B4-74FA90B12FAF}"/>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0.53</c:v>
                </c:pt>
                <c:pt idx="2">
                  <c:v>#N/A</c:v>
                </c:pt>
                <c:pt idx="3">
                  <c:v>0.81</c:v>
                </c:pt>
                <c:pt idx="4">
                  <c:v>#N/A</c:v>
                </c:pt>
                <c:pt idx="5">
                  <c:v>1.22</c:v>
                </c:pt>
                <c:pt idx="6">
                  <c:v>#N/A</c:v>
                </c:pt>
                <c:pt idx="7">
                  <c:v>1.41</c:v>
                </c:pt>
                <c:pt idx="8">
                  <c:v>#N/A</c:v>
                </c:pt>
                <c:pt idx="9">
                  <c:v>0.71</c:v>
                </c:pt>
              </c:numCache>
            </c:numRef>
          </c:val>
          <c:extLst>
            <c:ext xmlns:c16="http://schemas.microsoft.com/office/drawing/2014/chart" uri="{C3380CC4-5D6E-409C-BE32-E72D297353CC}">
              <c16:uniqueId val="{00000007-B062-400B-B3B4-74FA90B12FAF}"/>
            </c:ext>
          </c:extLst>
        </c:ser>
        <c:ser>
          <c:idx val="8"/>
          <c:order val="8"/>
          <c:tx>
            <c:strRef>
              <c:f>データシート!$A$35</c:f>
              <c:strCache>
                <c:ptCount val="1"/>
                <c:pt idx="0">
                  <c:v>国民健康保険事業勘定特別会計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0.84</c:v>
                </c:pt>
                <c:pt idx="2">
                  <c:v>#N/A</c:v>
                </c:pt>
                <c:pt idx="3">
                  <c:v>1.39</c:v>
                </c:pt>
                <c:pt idx="4">
                  <c:v>#N/A</c:v>
                </c:pt>
                <c:pt idx="5">
                  <c:v>1.44</c:v>
                </c:pt>
                <c:pt idx="6">
                  <c:v>#N/A</c:v>
                </c:pt>
                <c:pt idx="7">
                  <c:v>0.88</c:v>
                </c:pt>
                <c:pt idx="8">
                  <c:v>#N/A</c:v>
                </c:pt>
                <c:pt idx="9">
                  <c:v>0.83</c:v>
                </c:pt>
              </c:numCache>
            </c:numRef>
          </c:val>
          <c:extLst>
            <c:ext xmlns:c16="http://schemas.microsoft.com/office/drawing/2014/chart" uri="{C3380CC4-5D6E-409C-BE32-E72D297353CC}">
              <c16:uniqueId val="{00000008-B062-400B-B3B4-74FA90B12FAF}"/>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8.07</c:v>
                </c:pt>
                <c:pt idx="2">
                  <c:v>#N/A</c:v>
                </c:pt>
                <c:pt idx="3">
                  <c:v>2.97</c:v>
                </c:pt>
                <c:pt idx="4">
                  <c:v>#N/A</c:v>
                </c:pt>
                <c:pt idx="5">
                  <c:v>12.42</c:v>
                </c:pt>
                <c:pt idx="6">
                  <c:v>#N/A</c:v>
                </c:pt>
                <c:pt idx="7">
                  <c:v>9.93</c:v>
                </c:pt>
                <c:pt idx="8">
                  <c:v>#N/A</c:v>
                </c:pt>
                <c:pt idx="9">
                  <c:v>12.73</c:v>
                </c:pt>
              </c:numCache>
            </c:numRef>
          </c:val>
          <c:extLst>
            <c:ext xmlns:c16="http://schemas.microsoft.com/office/drawing/2014/chart" uri="{C3380CC4-5D6E-409C-BE32-E72D297353CC}">
              <c16:uniqueId val="{00000009-B062-400B-B3B4-74FA90B12FAF}"/>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131</c:v>
                </c:pt>
                <c:pt idx="5">
                  <c:v>129</c:v>
                </c:pt>
                <c:pt idx="8">
                  <c:v>133</c:v>
                </c:pt>
                <c:pt idx="11">
                  <c:v>146</c:v>
                </c:pt>
                <c:pt idx="14">
                  <c:v>163</c:v>
                </c:pt>
              </c:numCache>
            </c:numRef>
          </c:val>
          <c:extLst>
            <c:ext xmlns:c16="http://schemas.microsoft.com/office/drawing/2014/chart" uri="{C3380CC4-5D6E-409C-BE32-E72D297353CC}">
              <c16:uniqueId val="{00000000-7F17-4792-B8D1-9F6E646B6DD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1</c:v>
                </c:pt>
                <c:pt idx="3">
                  <c:v>1</c:v>
                </c:pt>
                <c:pt idx="6">
                  <c:v>1</c:v>
                </c:pt>
                <c:pt idx="9">
                  <c:v>0</c:v>
                </c:pt>
                <c:pt idx="12">
                  <c:v>0</c:v>
                </c:pt>
              </c:numCache>
            </c:numRef>
          </c:val>
          <c:extLst>
            <c:ext xmlns:c16="http://schemas.microsoft.com/office/drawing/2014/chart" uri="{C3380CC4-5D6E-409C-BE32-E72D297353CC}">
              <c16:uniqueId val="{00000001-7F17-4792-B8D1-9F6E646B6DD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7F17-4792-B8D1-9F6E646B6DD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5</c:v>
                </c:pt>
                <c:pt idx="3">
                  <c:v>1</c:v>
                </c:pt>
                <c:pt idx="6">
                  <c:v>1</c:v>
                </c:pt>
                <c:pt idx="9">
                  <c:v>1</c:v>
                </c:pt>
                <c:pt idx="12">
                  <c:v>1</c:v>
                </c:pt>
              </c:numCache>
            </c:numRef>
          </c:val>
          <c:extLst>
            <c:ext xmlns:c16="http://schemas.microsoft.com/office/drawing/2014/chart" uri="{C3380CC4-5D6E-409C-BE32-E72D297353CC}">
              <c16:uniqueId val="{00000003-7F17-4792-B8D1-9F6E646B6DD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F17-4792-B8D1-9F6E646B6DD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F17-4792-B8D1-9F6E646B6DD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7F17-4792-B8D1-9F6E646B6DD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180</c:v>
                </c:pt>
                <c:pt idx="3">
                  <c:v>172</c:v>
                </c:pt>
                <c:pt idx="6">
                  <c:v>172</c:v>
                </c:pt>
                <c:pt idx="9">
                  <c:v>193</c:v>
                </c:pt>
                <c:pt idx="12">
                  <c:v>216</c:v>
                </c:pt>
              </c:numCache>
            </c:numRef>
          </c:val>
          <c:extLst>
            <c:ext xmlns:c16="http://schemas.microsoft.com/office/drawing/2014/chart" uri="{C3380CC4-5D6E-409C-BE32-E72D297353CC}">
              <c16:uniqueId val="{00000007-7F17-4792-B8D1-9F6E646B6DD2}"/>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55</c:v>
                </c:pt>
                <c:pt idx="2">
                  <c:v>#N/A</c:v>
                </c:pt>
                <c:pt idx="3">
                  <c:v>#N/A</c:v>
                </c:pt>
                <c:pt idx="4">
                  <c:v>45</c:v>
                </c:pt>
                <c:pt idx="5">
                  <c:v>#N/A</c:v>
                </c:pt>
                <c:pt idx="6">
                  <c:v>#N/A</c:v>
                </c:pt>
                <c:pt idx="7">
                  <c:v>41</c:v>
                </c:pt>
                <c:pt idx="8">
                  <c:v>#N/A</c:v>
                </c:pt>
                <c:pt idx="9">
                  <c:v>#N/A</c:v>
                </c:pt>
                <c:pt idx="10">
                  <c:v>48</c:v>
                </c:pt>
                <c:pt idx="11">
                  <c:v>#N/A</c:v>
                </c:pt>
                <c:pt idx="12">
                  <c:v>#N/A</c:v>
                </c:pt>
                <c:pt idx="13">
                  <c:v>54</c:v>
                </c:pt>
                <c:pt idx="14">
                  <c:v>#N/A</c:v>
                </c:pt>
              </c:numCache>
            </c:numRef>
          </c:val>
          <c:smooth val="0"/>
          <c:extLst>
            <c:ext xmlns:c16="http://schemas.microsoft.com/office/drawing/2014/chart" uri="{C3380CC4-5D6E-409C-BE32-E72D297353CC}">
              <c16:uniqueId val="{00000008-7F17-4792-B8D1-9F6E646B6DD2}"/>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1409</c:v>
                </c:pt>
                <c:pt idx="5">
                  <c:v>1497</c:v>
                </c:pt>
                <c:pt idx="8">
                  <c:v>1627</c:v>
                </c:pt>
                <c:pt idx="11">
                  <c:v>1720</c:v>
                </c:pt>
                <c:pt idx="14">
                  <c:v>1666</c:v>
                </c:pt>
              </c:numCache>
            </c:numRef>
          </c:val>
          <c:extLst>
            <c:ext xmlns:c16="http://schemas.microsoft.com/office/drawing/2014/chart" uri="{C3380CC4-5D6E-409C-BE32-E72D297353CC}">
              <c16:uniqueId val="{00000000-718B-4025-BB7D-E9990038A0A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202</c:v>
                </c:pt>
                <c:pt idx="5">
                  <c:v>201</c:v>
                </c:pt>
                <c:pt idx="8">
                  <c:v>357</c:v>
                </c:pt>
                <c:pt idx="11">
                  <c:v>356</c:v>
                </c:pt>
                <c:pt idx="14">
                  <c:v>346</c:v>
                </c:pt>
              </c:numCache>
            </c:numRef>
          </c:val>
          <c:extLst>
            <c:ext xmlns:c16="http://schemas.microsoft.com/office/drawing/2014/chart" uri="{C3380CC4-5D6E-409C-BE32-E72D297353CC}">
              <c16:uniqueId val="{00000001-718B-4025-BB7D-E9990038A0A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1481</c:v>
                </c:pt>
                <c:pt idx="5">
                  <c:v>1423</c:v>
                </c:pt>
                <c:pt idx="8">
                  <c:v>1264</c:v>
                </c:pt>
                <c:pt idx="11">
                  <c:v>1032</c:v>
                </c:pt>
                <c:pt idx="14">
                  <c:v>901</c:v>
                </c:pt>
              </c:numCache>
            </c:numRef>
          </c:val>
          <c:extLst>
            <c:ext xmlns:c16="http://schemas.microsoft.com/office/drawing/2014/chart" uri="{C3380CC4-5D6E-409C-BE32-E72D297353CC}">
              <c16:uniqueId val="{00000002-718B-4025-BB7D-E9990038A0A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718B-4025-BB7D-E9990038A0A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18B-4025-BB7D-E9990038A0A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18B-4025-BB7D-E9990038A0A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200</c:v>
                </c:pt>
                <c:pt idx="3">
                  <c:v>142</c:v>
                </c:pt>
                <c:pt idx="6">
                  <c:v>141</c:v>
                </c:pt>
                <c:pt idx="9">
                  <c:v>154</c:v>
                </c:pt>
                <c:pt idx="12">
                  <c:v>159</c:v>
                </c:pt>
              </c:numCache>
            </c:numRef>
          </c:val>
          <c:extLst>
            <c:ext xmlns:c16="http://schemas.microsoft.com/office/drawing/2014/chart" uri="{C3380CC4-5D6E-409C-BE32-E72D297353CC}">
              <c16:uniqueId val="{00000006-718B-4025-BB7D-E9990038A0A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11</c:v>
                </c:pt>
                <c:pt idx="3">
                  <c:v>12</c:v>
                </c:pt>
                <c:pt idx="6">
                  <c:v>12</c:v>
                </c:pt>
                <c:pt idx="9">
                  <c:v>11</c:v>
                </c:pt>
                <c:pt idx="12">
                  <c:v>10</c:v>
                </c:pt>
              </c:numCache>
            </c:numRef>
          </c:val>
          <c:extLst>
            <c:ext xmlns:c16="http://schemas.microsoft.com/office/drawing/2014/chart" uri="{C3380CC4-5D6E-409C-BE32-E72D297353CC}">
              <c16:uniqueId val="{00000007-718B-4025-BB7D-E9990038A0A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8-718B-4025-BB7D-E9990038A0A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718B-4025-BB7D-E9990038A0A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1948</c:v>
                </c:pt>
                <c:pt idx="3">
                  <c:v>2279</c:v>
                </c:pt>
                <c:pt idx="6">
                  <c:v>2571</c:v>
                </c:pt>
                <c:pt idx="9">
                  <c:v>2575</c:v>
                </c:pt>
                <c:pt idx="12">
                  <c:v>2532</c:v>
                </c:pt>
              </c:numCache>
            </c:numRef>
          </c:val>
          <c:extLst>
            <c:ext xmlns:c16="http://schemas.microsoft.com/office/drawing/2014/chart" uri="{C3380CC4-5D6E-409C-BE32-E72D297353CC}">
              <c16:uniqueId val="{0000000A-718B-4025-BB7D-E9990038A0A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718B-4025-BB7D-E9990038A0A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239</c:v>
                </c:pt>
                <c:pt idx="1">
                  <c:v>244</c:v>
                </c:pt>
                <c:pt idx="2">
                  <c:v>228</c:v>
                </c:pt>
              </c:numCache>
            </c:numRef>
          </c:val>
          <c:extLst>
            <c:ext xmlns:c16="http://schemas.microsoft.com/office/drawing/2014/chart" uri="{C3380CC4-5D6E-409C-BE32-E72D297353CC}">
              <c16:uniqueId val="{00000000-1E6A-4D70-96D6-DCEEBD053405}"/>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120</c:v>
                </c:pt>
                <c:pt idx="1">
                  <c:v>90</c:v>
                </c:pt>
                <c:pt idx="2">
                  <c:v>66</c:v>
                </c:pt>
              </c:numCache>
            </c:numRef>
          </c:val>
          <c:extLst>
            <c:ext xmlns:c16="http://schemas.microsoft.com/office/drawing/2014/chart" uri="{C3380CC4-5D6E-409C-BE32-E72D297353CC}">
              <c16:uniqueId val="{00000001-1E6A-4D70-96D6-DCEEBD053405}"/>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758</c:v>
                </c:pt>
                <c:pt idx="1">
                  <c:v>574</c:v>
                </c:pt>
                <c:pt idx="2">
                  <c:v>451</c:v>
                </c:pt>
              </c:numCache>
            </c:numRef>
          </c:val>
          <c:extLst>
            <c:ext xmlns:c16="http://schemas.microsoft.com/office/drawing/2014/chart" uri="{C3380CC4-5D6E-409C-BE32-E72D297353CC}">
              <c16:uniqueId val="{00000002-1E6A-4D70-96D6-DCEEBD053405}"/>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{EFAA69FA-9292-4E2F-B933-E018BC01ABC3}</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0-A091-4F23-8C41-8D7234A999ED}"/>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{005851EB-1A7A-4F11-B53B-E8B80806A874}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091-4F23-8C41-8D7234A999ED}"/>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{7A055BF5-E1F9-490A-BDBA-12DFE2959E0A}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091-4F23-8C41-8D7234A999ED}"/>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{03886C4E-8249-452E-92A2-0D4B30B9263C}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091-4F23-8C41-8D7234A999ED}"/>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{171C8AFA-8025-4EA9-A2F2-E43B30EA5090}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091-4F23-8C41-8D7234A999ED}"/>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{BAE94AD8-DC5A-4D90-91DC-728EBF0F5329}</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5-A091-4F23-8C41-8D7234A999ED}"/>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{B0567AC8-03C6-4D41-8DD1-571E5D7968B5}</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06-A091-4F23-8C41-8D7234A999ED}"/>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{AD3E829E-068B-4A20-A398-E3D6ACCEE4CC}</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07-A091-4F23-8C41-8D7234A999ED}"/>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{134C6871-7AC8-47C2-A2D3-E0A8094CFF1D}</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08-A091-4F23-8C41-8D7234A999ED}"/>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60.1</c:v>
                </c:pt>
                <c:pt idx="8">
                  <c:v>60.7</c:v>
                </c:pt>
                <c:pt idx="16">
                  <c:v>57.8</c:v>
                </c:pt>
                <c:pt idx="24">
                  <c:v>59.5</c:v>
                </c:pt>
                <c:pt idx="32">
                  <c:v>61.5</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A091-4F23-8C41-8D7234A999ED}"/>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{10743AE3-C87F-4CFF-83EF-75E779FF0E6E}</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A-A091-4F23-8C41-8D7234A999ED}"/>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{82997595-0D4C-453A-BCE6-699B070E62B5}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091-4F23-8C41-8D7234A999ED}"/>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{87881080-04DF-451A-9BF9-81684B470176}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091-4F23-8C41-8D7234A999ED}"/>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{08C00AE5-D700-459F-9571-CB3CEEFBE944}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091-4F23-8C41-8D7234A999ED}"/>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{99A34D95-4FAD-4213-A789-A32464EF62D2}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091-4F23-8C41-8D7234A999ED}"/>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{A3AB58F9-AAC7-4A69-BA09-02CF0EFF1E16}</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F-A091-4F23-8C41-8D7234A999ED}"/>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{9B3181EE-E978-4D5E-A79B-8EE3D0D9CF0E}</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10-A091-4F23-8C41-8D7234A999ED}"/>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{3FF85EA1-58B8-4E55-B04A-2E64089A9D31}</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11-A091-4F23-8C41-8D7234A999ED}"/>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{0A91B348-0353-40FC-8F9E-A1347F30AF28}</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12-A091-4F23-8C41-8D7234A999ED}"/>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54.2</c:v>
                </c:pt>
                <c:pt idx="8">
                  <c:v>56.3</c:v>
                </c:pt>
                <c:pt idx="16">
                  <c:v>57.6</c:v>
                </c:pt>
                <c:pt idx="24">
                  <c:v>58.8</c:v>
                </c:pt>
                <c:pt idx="32">
                  <c:v>59.5</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A091-4F23-8C41-8D7234A999ED}"/>
            </c:ext>
          </c:extLst>
        </c:ser>
        <c:dLbls>
          <c:showLegendKey val="0"/>
          <c:showVal val="1"/>
          <c:showCatName val="0"/>
          <c:showSerName val="0"/>
          <c:showPercent val="0"/>
          <c:showBubbleSize val="0"/>
        </c:dLbls>
        <c:axId val="46179840"/>
        <c:axId val="46181760"/>
      </c:scatterChart>
      <c:valAx>
        <c:axId val="46179840"/>
        <c:scaling>
          <c:orientation val="minMax"/>
          <c:max val="60"/>
          <c:min val="53.8"/>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{DC999851-58D1-4D25-8F92-03556E057807}</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0-59D0-4E19-BB61-1D19BFDA5D95}"/>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{2DC5EFCB-FF26-4889-80F1-159ADBA9D82B}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9D0-4E19-BB61-1D19BFDA5D95}"/>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{5ACF0C29-7C30-4DC7-8A72-448636501B67}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9D0-4E19-BB61-1D19BFDA5D95}"/>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{A5FAFA94-A361-4B5F-BFD9-520F55FE64C5}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9D0-4E19-BB61-1D19BFDA5D95}"/>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{54B768E3-D0B6-40A7-B9F0-F933D146506B}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9D0-4E19-BB61-1D19BFDA5D95}"/>
                </c:ext>
              </c:extLst>
            </c:dLbl>
            <c:dLbl>
              <c:idx val="8"/>
              <c:tx>
                <c:strRef>
                  <c:f>公会計指標分析・財政指標組合せ分析表!$BX$72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{A5ABC716-29A1-4388-A837-F84818200DE4}</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5-59D0-4E19-BB61-1D19BFDA5D95}"/>
                </c:ext>
              </c:extLst>
            </c:dLbl>
            <c:dLbl>
              <c:idx val="16"/>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{A8089F8B-E0D2-4C0F-AD85-D54296F26C14}</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06-59D0-4E19-BB61-1D19BFDA5D95}"/>
                </c:ext>
              </c:extLst>
            </c:dLbl>
            <c:dLbl>
              <c:idx val="24"/>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{1AA02436-B78D-4505-98B2-BF697F77B077}</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07-59D0-4E19-BB61-1D19BFDA5D95}"/>
                </c:ext>
              </c:extLst>
            </c:dLbl>
            <c:dLbl>
              <c:idx val="32"/>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{B6FAA94C-FFCC-44DA-ACD8-187CB19FDEB7}</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08-59D0-4E19-BB61-1D19BFDA5D9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7.6</c:v>
                </c:pt>
                <c:pt idx="8">
                  <c:v>8.1999999999999993</c:v>
                </c:pt>
                <c:pt idx="16">
                  <c:v>8</c:v>
                </c:pt>
                <c:pt idx="24">
                  <c:v>8.5</c:v>
                </c:pt>
                <c:pt idx="32">
                  <c:v>9.8000000000000007</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59D0-4E19-BB61-1D19BFDA5D95}"/>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{ECEF3933-E393-4AE7-983A-1FED2C3E7D10}</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A-59D0-4E19-BB61-1D19BFDA5D95}"/>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{293FA75C-8155-4ADF-8353-0E0377F0BDA2}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9D0-4E19-BB61-1D19BFDA5D95}"/>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{657BDB30-E024-49A7-B291-C2866FBF32DF}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9D0-4E19-BB61-1D19BFDA5D95}"/>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{6AD1E0E4-49EF-42E2-B3B0-4342E22FADEC}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9D0-4E19-BB61-1D19BFDA5D95}"/>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{CCA4AE43-159A-45F6-A077-EAA2BD805C5B}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9D0-4E19-BB61-1D19BFDA5D95}"/>
                </c:ext>
              </c:extLst>
            </c:dLbl>
            <c:dLbl>
              <c:idx val="8"/>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{DEBF7E3A-BC68-423B-A1C3-85C46F692D8D}</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F-59D0-4E19-BB61-1D19BFDA5D95}"/>
                </c:ext>
              </c:extLst>
            </c:dLbl>
            <c:dLbl>
              <c:idx val="16"/>
              <c:layout>
                <c:manualLayout>
                  <c:x val="-4.5160355153971307E-2"/>
                  <c:y val="-6.2416647087793951E-2"/>
                </c:manualLayout>
              </c:layout>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{1AB3FBB5-699C-4083-961D-C98B2A0ABF62}</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10-59D0-4E19-BB61-1D19BFDA5D95}"/>
                </c:ext>
              </c:extLst>
            </c:dLbl>
            <c:dLbl>
              <c:idx val="24"/>
              <c:layout>
                <c:manualLayout>
                  <c:x val="-1.8235628084249993E-2"/>
                  <c:y val="-6.2416647087793951E-2"/>
                </c:manualLayout>
              </c:layout>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{EA22FAF8-780C-485A-AA00-91B908A0C062}</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11-59D0-4E19-BB61-1D19BFDA5D95}"/>
                </c:ext>
              </c:extLst>
            </c:dLbl>
            <c:dLbl>
              <c:idx val="32"/>
              <c:tx>
                <c:strRef>
                  <c:f>公会計指標分析・財政指標組合せ分析表!$CV$72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{071C915D-EE1F-43B3-ABBA-73C3D81ED8FA}</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12-59D0-4E19-BB61-1D19BFDA5D9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7.8</c:v>
                </c:pt>
                <c:pt idx="8">
                  <c:v>7.4</c:v>
                </c:pt>
                <c:pt idx="16">
                  <c:v>7.1</c:v>
                </c:pt>
                <c:pt idx="24">
                  <c:v>7.1</c:v>
                </c:pt>
                <c:pt idx="32">
                  <c:v>7.3</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59D0-4E19-BB61-1D19BFDA5D95}"/>
            </c:ext>
          </c:extLst>
        </c:ser>
        <c:dLbls>
          <c:showLegendKey val="0"/>
          <c:showVal val="1"/>
          <c:showCatName val="0"/>
          <c:showSerName val="0"/>
          <c:showPercent val="0"/>
          <c:showBubbleSize val="0"/>
        </c:dLbls>
        <c:axId val="84219776"/>
        <c:axId val="84234240"/>
      </c:scatterChart>
      <c:valAx>
        <c:axId val="84219776"/>
        <c:scaling>
          <c:orientation val="minMax"/>
          <c:max val="7.8999999999999995"/>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394
393
95.27
1,610,907
1,528,550
78,516
616,451
2,532,412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口数が全国でも最小クラスで、高齢化率が高い自治体であるため、財政基盤が弱く全国平均はもちろん、高知県の平均も依然として大きく下回っている。財源の多くを地方交付税に依存せざるをえない財政状況が続いているため、地方交付税、特に普通交付税の交付額に大きく影響を受けるが、人口減少対策の成果をあげることで活力あるむらづくりを展開しつつ、行政の効率化に努めることにより財政の健全化を図って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102447</xdr:rowOff>
    </xdr:from>
    <xdr:to>
      <xdr:col>23</xdr:col>
      <xdr:colOff>133350</xdr:colOff>
      <xdr:row>45</xdr:row>
      <xdr:rowOff>17780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446097"/>
          <a:ext cx="0" cy="12869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36</xdr:row>
      <xdr:rowOff>17374</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189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102447</xdr:rowOff>
    </xdr:from>
    <xdr:to>
      <xdr:col>24</xdr:col>
      <xdr:colOff>12700</xdr:colOff>
      <xdr:row>37</xdr:row>
      <xdr:rowOff>102447</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446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149013</xdr:rowOff>
    </xdr:from>
    <xdr:to>
      <xdr:col>23</xdr:col>
      <xdr:colOff>133350</xdr:colOff>
      <xdr:row>44</xdr:row>
      <xdr:rowOff>149013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69281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66481</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438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149013</xdr:rowOff>
    </xdr:from>
    <xdr:to>
      <xdr:col>19</xdr:col>
      <xdr:colOff>133350</xdr:colOff>
      <xdr:row>44</xdr:row>
      <xdr:rowOff>157056</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flipV="1">
          <a:off x="3225800" y="7692813"/>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161731</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3626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157056</xdr:rowOff>
    </xdr:from>
    <xdr:to>
      <xdr:col>15</xdr:col>
      <xdr:colOff>82550</xdr:colOff>
      <xdr:row>44</xdr:row>
      <xdr:rowOff>165100</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flipV="1">
          <a:off x="2336800" y="770085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49954</xdr:rowOff>
    </xdr:from>
    <xdr:to>
      <xdr:col>15</xdr:col>
      <xdr:colOff>133350</xdr:colOff>
      <xdr:row>44</xdr:row>
      <xdr:rowOff>151554</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161731</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165100</xdr:rowOff>
    </xdr:from>
    <xdr:to>
      <xdr:col>11</xdr:col>
      <xdr:colOff>31750</xdr:colOff>
      <xdr:row>45</xdr:row>
      <xdr:rowOff>1694</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flipV="1">
          <a:off x="1447800" y="7708900"/>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49954</xdr:rowOff>
    </xdr:from>
    <xdr:to>
      <xdr:col>11</xdr:col>
      <xdr:colOff>82550</xdr:colOff>
      <xdr:row>44</xdr:row>
      <xdr:rowOff>151554</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161731</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57996</xdr:rowOff>
    </xdr:from>
    <xdr:to>
      <xdr:col>7</xdr:col>
      <xdr:colOff>31750</xdr:colOff>
      <xdr:row>44</xdr:row>
      <xdr:rowOff>159596</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169773</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37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98213</xdr:rowOff>
    </xdr:from>
    <xdr:to>
      <xdr:col>23</xdr:col>
      <xdr:colOff>184150</xdr:colOff>
      <xdr:row>45</xdr:row>
      <xdr:rowOff>28363</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642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9330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553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98213</xdr:rowOff>
    </xdr:from>
    <xdr:to>
      <xdr:col>19</xdr:col>
      <xdr:colOff>184150</xdr:colOff>
      <xdr:row>45</xdr:row>
      <xdr:rowOff>28363</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642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13140</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7283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106256</xdr:rowOff>
    </xdr:from>
    <xdr:to>
      <xdr:col>15</xdr:col>
      <xdr:colOff>133350</xdr:colOff>
      <xdr:row>45</xdr:row>
      <xdr:rowOff>36406</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650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21183</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736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114300</xdr:rowOff>
    </xdr:from>
    <xdr:to>
      <xdr:col>11</xdr:col>
      <xdr:colOff>82550</xdr:colOff>
      <xdr:row>45</xdr:row>
      <xdr:rowOff>44450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29227</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74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122344</xdr:rowOff>
    </xdr:from>
    <xdr:to>
      <xdr:col>7</xdr:col>
      <xdr:colOff>31750</xdr:colOff>
      <xdr:row>45</xdr:row>
      <xdr:rowOff>52494</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666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37271</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752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平成１５年度の最大ピーク時の１０５．９％から、過疎対策事業債および災害復旧事業債、臨時財政対策債に限定して発行を行った抑制効果等により、平成１８年度から１００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を下回っている。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年度においては、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地方</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交付税</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の増加</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より１．</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９</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下降</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している。今後については自主財源における経常収入の伸びが見込まれない中、歳出抑制とあわせて人口減少対策の成果を確実にあげ、配分型から成果型の算定費目の中で普通交付税の確保を目指していく。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165735</xdr:rowOff>
    </xdr:from>
    <xdr:to>
      <xdr:col>23</xdr:col>
      <xdr:colOff>133350</xdr:colOff>
      <xdr:row>67</xdr:row>
      <xdr:rowOff>108162</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938385"/>
          <a:ext cx="0" cy="16569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80239</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67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108162</xdr:rowOff>
    </xdr:from>
    <xdr:to>
      <xdr:col>24</xdr:col>
      <xdr:colOff>12700</xdr:colOff>
      <xdr:row>67</xdr:row>
      <xdr:rowOff>108162</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95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80662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81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165735</xdr:rowOff>
    </xdr:from>
    <xdr:to>
      <xdr:col>24</xdr:col>
      <xdr:colOff>12700</xdr:colOff>
      <xdr:row>57</xdr:row>
      <xdr:rowOff>165735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938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66</xdr:row>
      <xdr:rowOff>58420</xdr:rowOff>
    </xdr:from>
    <xdr:to>
      <xdr:col>23</xdr:col>
      <xdr:colOff>133350</xdr:colOff>
      <xdr:row>66</xdr:row>
      <xdr:rowOff>134831</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flipV="1">
          <a:off x="4114800" y="11374120"/>
          <a:ext cx="838200" cy="76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9119</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104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164042</xdr:rowOff>
    </xdr:from>
    <xdr:to>
      <xdr:col>23</xdr:col>
      <xdr:colOff>184150</xdr:colOff>
      <xdr:row>64</xdr:row>
      <xdr:rowOff>94192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66</xdr:row>
      <xdr:rowOff>94615</xdr:rowOff>
    </xdr:from>
    <xdr:to>
      <xdr:col>19</xdr:col>
      <xdr:colOff>133350</xdr:colOff>
      <xdr:row>66</xdr:row>
      <xdr:rowOff>134831</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410315"/>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139912</xdr:rowOff>
    </xdr:from>
    <xdr:to>
      <xdr:col>19</xdr:col>
      <xdr:colOff>184150</xdr:colOff>
      <xdr:row>64</xdr:row>
      <xdr:rowOff>70062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80239</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7101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32385</xdr:rowOff>
    </xdr:from>
    <xdr:to>
      <xdr:col>15</xdr:col>
      <xdr:colOff>82550</xdr:colOff>
      <xdr:row>66</xdr:row>
      <xdr:rowOff>94615</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662285"/>
          <a:ext cx="889000" cy="748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75565</xdr:rowOff>
    </xdr:from>
    <xdr:to>
      <xdr:col>15</xdr:col>
      <xdr:colOff>133350</xdr:colOff>
      <xdr:row>64</xdr:row>
      <xdr:rowOff>5715</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15892</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45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32385</xdr:rowOff>
    </xdr:from>
    <xdr:to>
      <xdr:col>11</xdr:col>
      <xdr:colOff>31750</xdr:colOff>
      <xdr:row>63</xdr:row>
      <xdr:rowOff>5715</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662285"/>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162560</xdr:rowOff>
    </xdr:from>
    <xdr:to>
      <xdr:col>11</xdr:col>
      <xdr:colOff>82550</xdr:colOff>
      <xdr:row>63</xdr:row>
      <xdr:rowOff>92710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77487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7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90170</xdr:rowOff>
    </xdr:from>
    <xdr:to>
      <xdr:col>7</xdr:col>
      <xdr:colOff>31750</xdr:colOff>
      <xdr:row>63</xdr:row>
      <xdr:rowOff>20320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30497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66</xdr:row>
      <xdr:rowOff>7620</xdr:rowOff>
    </xdr:from>
    <xdr:to>
      <xdr:col>23</xdr:col>
      <xdr:colOff>184150</xdr:colOff>
      <xdr:row>66</xdr:row>
      <xdr:rowOff>109220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32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151147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295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66</xdr:row>
      <xdr:rowOff>84031</xdr:rowOff>
    </xdr:from>
    <xdr:to>
      <xdr:col>19</xdr:col>
      <xdr:colOff>184150</xdr:colOff>
      <xdr:row>67</xdr:row>
      <xdr:rowOff>14181</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399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170408</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4861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66</xdr:row>
      <xdr:rowOff>43815</xdr:rowOff>
    </xdr:from>
    <xdr:to>
      <xdr:col>15</xdr:col>
      <xdr:colOff>133350</xdr:colOff>
      <xdr:row>66</xdr:row>
      <xdr:rowOff>145415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359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130192</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445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61</xdr:row>
      <xdr:rowOff>153035</xdr:rowOff>
    </xdr:from>
    <xdr:to>
      <xdr:col>11</xdr:col>
      <xdr:colOff>82550</xdr:colOff>
      <xdr:row>62</xdr:row>
      <xdr:rowOff>83185</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61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93362</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380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126365</xdr:rowOff>
    </xdr:from>
    <xdr:to>
      <xdr:col>7</xdr:col>
      <xdr:colOff>31750</xdr:colOff>
      <xdr:row>63</xdr:row>
      <xdr:rowOff>56515</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756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41292</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8426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[1,365,480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人口数が全国でも最小クラスの自治体であるため、人口１人当たりの金額が依然として類似団体平均を大幅に上回っている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。令和元</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年度は維持補修費の減と介護事業等の事業縮小により抑制することができた。今後においても整備したシステムのランニングコストの見直しなどにより抑制に努める。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93376</xdr:rowOff>
    </xdr:from>
    <xdr:to>
      <xdr:col>23</xdr:col>
      <xdr:colOff>133350</xdr:colOff>
      <xdr:row>90</xdr:row>
      <xdr:rowOff>48135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80826"/>
          <a:ext cx="0" cy="14978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20212</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450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1,510,312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48135</xdr:rowOff>
    </xdr:from>
    <xdr:to>
      <xdr:col>24</xdr:col>
      <xdr:colOff>12700</xdr:colOff>
      <xdr:row>90</xdr:row>
      <xdr:rowOff>48135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47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8303</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724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93376</xdr:rowOff>
    </xdr:from>
    <xdr:to>
      <xdr:col>24</xdr:col>
      <xdr:colOff>12700</xdr:colOff>
      <xdr:row>81</xdr:row>
      <xdr:rowOff>93376</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80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88</xdr:row>
      <xdr:rowOff>83886</xdr:rowOff>
    </xdr:from>
    <xdr:to>
      <xdr:col>23</xdr:col>
      <xdr:colOff>133350</xdr:colOff>
      <xdr:row>89</xdr:row>
      <xdr:rowOff>53166</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5171486"/>
          <a:ext cx="838200" cy="140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142276</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29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125749</xdr:rowOff>
    </xdr:from>
    <xdr:to>
      <xdr:col>23</xdr:col>
      <xdr:colOff>184150</xdr:colOff>
      <xdr:row>83</xdr:row>
      <xdr:rowOff>55899</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18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88</xdr:row>
      <xdr:rowOff>83886</xdr:rowOff>
    </xdr:from>
    <xdr:to>
      <xdr:col>19</xdr:col>
      <xdr:colOff>133350</xdr:colOff>
      <xdr:row>90</xdr:row>
      <xdr:rowOff>29609</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flipV="1">
          <a:off x="3225800" y="15171486"/>
          <a:ext cx="889000" cy="288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114897</xdr:rowOff>
    </xdr:from>
    <xdr:to>
      <xdr:col>19</xdr:col>
      <xdr:colOff>184150</xdr:colOff>
      <xdr:row>83</xdr:row>
      <xdr:rowOff>45047</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55224</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39426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89</xdr:row>
      <xdr:rowOff>131651</xdr:rowOff>
    </xdr:from>
    <xdr:to>
      <xdr:col>15</xdr:col>
      <xdr:colOff>82550</xdr:colOff>
      <xdr:row>90</xdr:row>
      <xdr:rowOff>29609</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5390701"/>
          <a:ext cx="889000" cy="69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108367</xdr:rowOff>
    </xdr:from>
    <xdr:to>
      <xdr:col>15</xdr:col>
      <xdr:colOff>133350</xdr:colOff>
      <xdr:row>83</xdr:row>
      <xdr:rowOff>38517</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48694</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3936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88</xdr:row>
      <xdr:rowOff>20729</xdr:rowOff>
    </xdr:from>
    <xdr:to>
      <xdr:col>11</xdr:col>
      <xdr:colOff>31750</xdr:colOff>
      <xdr:row>89</xdr:row>
      <xdr:rowOff>131651</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5108329"/>
          <a:ext cx="889000" cy="282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101640</xdr:rowOff>
    </xdr:from>
    <xdr:to>
      <xdr:col>11</xdr:col>
      <xdr:colOff>82550</xdr:colOff>
      <xdr:row>83</xdr:row>
      <xdr:rowOff>31790</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41967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3929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78246</xdr:rowOff>
    </xdr:from>
    <xdr:to>
      <xdr:col>7</xdr:col>
      <xdr:colOff>31750</xdr:colOff>
      <xdr:row>83</xdr:row>
      <xdr:rowOff>8396</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18573</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390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89</xdr:row>
      <xdr:rowOff>2366</xdr:rowOff>
    </xdr:from>
    <xdr:to>
      <xdr:col>23</xdr:col>
      <xdr:colOff>184150</xdr:colOff>
      <xdr:row>89</xdr:row>
      <xdr:rowOff>103966</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5261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88</xdr:row>
      <xdr:rowOff>145893</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5233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1,365,480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88</xdr:row>
      <xdr:rowOff>33086</xdr:rowOff>
    </xdr:from>
    <xdr:to>
      <xdr:col>19</xdr:col>
      <xdr:colOff>184150</xdr:colOff>
      <xdr:row>88</xdr:row>
      <xdr:rowOff>134686</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5120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88</xdr:row>
      <xdr:rowOff>119463</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52070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1,243,005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89</xdr:row>
      <xdr:rowOff>150259</xdr:rowOff>
    </xdr:from>
    <xdr:to>
      <xdr:col>15</xdr:col>
      <xdr:colOff>133350</xdr:colOff>
      <xdr:row>90</xdr:row>
      <xdr:rowOff>80409</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5409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90</xdr:row>
      <xdr:rowOff>65186</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5495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89</xdr:row>
      <xdr:rowOff>80851</xdr:rowOff>
    </xdr:from>
    <xdr:to>
      <xdr:col>11</xdr:col>
      <xdr:colOff>82550</xdr:colOff>
      <xdr:row>90</xdr:row>
      <xdr:rowOff>11001</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5339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89</xdr:row>
      <xdr:rowOff>167228</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54262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1,433,785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87</xdr:row>
      <xdr:rowOff>141379</xdr:rowOff>
    </xdr:from>
    <xdr:to>
      <xdr:col>7</xdr:col>
      <xdr:colOff>31750</xdr:colOff>
      <xdr:row>88</xdr:row>
      <xdr:rowOff>71529</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5057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88</xdr:row>
      <xdr:rowOff>56306</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5143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平成１０年代から進められてきた５５歳での勧奨退職の実施による職員の平均年齢の低下等に伴い、近年では１００を下回る数値が続いている。今後も引き続き給与の適正化に努めていく。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1693</xdr:rowOff>
    </xdr:from>
    <xdr:to>
      <xdr:col>81</xdr:col>
      <xdr:colOff>44450</xdr:colOff>
      <xdr:row>90</xdr:row>
      <xdr:rowOff>59266</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388914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31343</xdr:rowOff>
    </xdr:from>
    <xdr:ext cx="762000" cy="259045"/>
    <xdr:sp macro=""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46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59266</xdr:rowOff>
    </xdr:from>
    <xdr:to>
      <xdr:col>81</xdr:col>
      <xdr:colOff>133350</xdr:colOff>
      <xdr:row>90</xdr:row>
      <xdr:rowOff>59266</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489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88070</xdr:rowOff>
    </xdr:from>
    <xdr:ext cx="762000" cy="259045"/>
    <xdr:sp macro=""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63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1693</xdr:rowOff>
    </xdr:from>
    <xdr:to>
      <xdr:col>81</xdr:col>
      <xdr:colOff>133350</xdr:colOff>
      <xdr:row>81</xdr:row>
      <xdr:rowOff>1693</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3889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157904</xdr:rowOff>
    </xdr:from>
    <xdr:to>
      <xdr:col>81</xdr:col>
      <xdr:colOff>44450</xdr:colOff>
      <xdr:row>88</xdr:row>
      <xdr:rowOff>16087</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179800" y="14902604"/>
          <a:ext cx="838200" cy="201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105004</xdr:rowOff>
    </xdr:from>
    <xdr:ext cx="762000" cy="259045"/>
    <xdr:sp macro=""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84970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88477</xdr:rowOff>
    </xdr:from>
    <xdr:to>
      <xdr:col>81</xdr:col>
      <xdr:colOff>95250</xdr:colOff>
      <xdr:row>88</xdr:row>
      <xdr:rowOff>18627</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9672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77470</xdr:rowOff>
    </xdr:from>
    <xdr:to>
      <xdr:col>77</xdr:col>
      <xdr:colOff>44450</xdr:colOff>
      <xdr:row>86</xdr:row>
      <xdr:rowOff>157904</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5290800" y="14822170"/>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88477</xdr:rowOff>
    </xdr:from>
    <xdr:to>
      <xdr:col>77</xdr:col>
      <xdr:colOff>95250</xdr:colOff>
      <xdr:row>88</xdr:row>
      <xdr:rowOff>18627</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129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3404</xdr:rowOff>
    </xdr:from>
    <xdr:ext cx="7366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50910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77470</xdr:rowOff>
    </xdr:from>
    <xdr:to>
      <xdr:col>72</xdr:col>
      <xdr:colOff>203200</xdr:colOff>
      <xdr:row>87</xdr:row>
      <xdr:rowOff>10584</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flipV="1">
          <a:off x="14401800" y="14822170"/>
          <a:ext cx="889000" cy="104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88477</xdr:rowOff>
    </xdr:from>
    <xdr:to>
      <xdr:col>73</xdr:col>
      <xdr:colOff>44450</xdr:colOff>
      <xdr:row>88</xdr:row>
      <xdr:rowOff>18627</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5240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3404</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50910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2539</xdr:rowOff>
    </xdr:from>
    <xdr:to>
      <xdr:col>68</xdr:col>
      <xdr:colOff>152400</xdr:colOff>
      <xdr:row>87</xdr:row>
      <xdr:rowOff>10584</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4918689"/>
          <a:ext cx="889000" cy="8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56304</xdr:rowOff>
    </xdr:from>
    <xdr:to>
      <xdr:col>68</xdr:col>
      <xdr:colOff>203200</xdr:colOff>
      <xdr:row>87</xdr:row>
      <xdr:rowOff>157904</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4351000" y="14972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142681</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5058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72389</xdr:rowOff>
    </xdr:from>
    <xdr:to>
      <xdr:col>64</xdr:col>
      <xdr:colOff>152400</xdr:colOff>
      <xdr:row>88</xdr:row>
      <xdr:rowOff>2539</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3462000" y="14988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158766</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5074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136737</xdr:rowOff>
    </xdr:from>
    <xdr:to>
      <xdr:col>81</xdr:col>
      <xdr:colOff>95250</xdr:colOff>
      <xdr:row>88</xdr:row>
      <xdr:rowOff>66887</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967200" y="15052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108814</xdr:rowOff>
    </xdr:from>
    <xdr:ext cx="762000" cy="259045"/>
    <xdr:sp macro=""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50249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107104</xdr:rowOff>
    </xdr:from>
    <xdr:to>
      <xdr:col>77</xdr:col>
      <xdr:colOff>95250</xdr:colOff>
      <xdr:row>87</xdr:row>
      <xdr:rowOff>37254</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129000" y="14851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47431</xdr:rowOff>
    </xdr:from>
    <xdr:ext cx="7366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46206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26670</xdr:rowOff>
    </xdr:from>
    <xdr:to>
      <xdr:col>73</xdr:col>
      <xdr:colOff>44450</xdr:colOff>
      <xdr:row>86</xdr:row>
      <xdr:rowOff>128270</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5240000" y="1477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138447</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4540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131234</xdr:rowOff>
    </xdr:from>
    <xdr:to>
      <xdr:col>68</xdr:col>
      <xdr:colOff>203200</xdr:colOff>
      <xdr:row>87</xdr:row>
      <xdr:rowOff>61384</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4351000" y="14875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71561</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4644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123189</xdr:rowOff>
    </xdr:from>
    <xdr:to>
      <xdr:col>64</xdr:col>
      <xdr:colOff>152400</xdr:colOff>
      <xdr:row>87</xdr:row>
      <xdr:rowOff>53339</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3462000" y="14867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63516</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[53.30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口数が全国でも最小クラスの自治体であるため、人口千人当たりの職員数が類似団体平均を大幅に上回っている。今後は、住民サービスを低下させることのないよう、計画に基づいた定員管理を行って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a:extLst>
            <a:ext uri="{FF2B5EF4-FFF2-40B4-BE49-F238E27FC236}">
              <a16:creationId xmlns:a16="http://schemas.microsoft.com/office/drawing/2014/main" id="{00000000-0008-0000-0300-00003C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163322</xdr:rowOff>
    </xdr:from>
    <xdr:to>
      <xdr:col>81</xdr:col>
      <xdr:colOff>44450</xdr:colOff>
      <xdr:row>67</xdr:row>
      <xdr:rowOff>126202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7018000" y="9935972"/>
          <a:ext cx="0" cy="16773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98279</xdr:rowOff>
    </xdr:from>
    <xdr:ext cx="762000" cy="259045"/>
    <xdr:sp macro="" textlink="">
      <xdr:nvSpPr>
        <xdr:cNvPr id="318" name="定員管理の状況最小値テキスト">
          <a:extLst>
            <a:ext uri="{FF2B5EF4-FFF2-40B4-BE49-F238E27FC236}">
              <a16:creationId xmlns:a16="http://schemas.microsoft.com/office/drawing/2014/main" id="{00000000-0008-0000-0300-00003E010000}"/>
            </a:ext>
          </a:extLst>
        </xdr:cNvPr>
        <xdr:cNvSpPr txBox="1"/>
      </xdr:nvSpPr>
      <xdr:spPr>
        <a:xfrm>
          <a:off x="17106900" y="11585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126202</xdr:rowOff>
    </xdr:from>
    <xdr:to>
      <xdr:col>81</xdr:col>
      <xdr:colOff>133350</xdr:colOff>
      <xdr:row>67</xdr:row>
      <xdr:rowOff>126202</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1613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78249</xdr:rowOff>
    </xdr:from>
    <xdr:ext cx="762000" cy="259045"/>
    <xdr:sp macro="" textlink="">
      <xdr:nvSpPr>
        <xdr:cNvPr id="320" name="定員管理の状況最大値テキスト">
          <a:extLst>
            <a:ext uri="{FF2B5EF4-FFF2-40B4-BE49-F238E27FC236}">
              <a16:creationId xmlns:a16="http://schemas.microsoft.com/office/drawing/2014/main" id="{00000000-0008-0000-0300-000040010000}"/>
            </a:ext>
          </a:extLst>
        </xdr:cNvPr>
        <xdr:cNvSpPr txBox="1"/>
      </xdr:nvSpPr>
      <xdr:spPr>
        <a:xfrm>
          <a:off x="17106900" y="967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163322</xdr:rowOff>
    </xdr:from>
    <xdr:to>
      <xdr:col>81</xdr:col>
      <xdr:colOff>133350</xdr:colOff>
      <xdr:row>57</xdr:row>
      <xdr:rowOff>163322</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929100" y="993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66</xdr:row>
      <xdr:rowOff>110127</xdr:rowOff>
    </xdr:from>
    <xdr:to>
      <xdr:col>81</xdr:col>
      <xdr:colOff>44450</xdr:colOff>
      <xdr:row>66</xdr:row>
      <xdr:rowOff>131500</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flipV="1">
          <a:off x="16179800" y="11425827"/>
          <a:ext cx="838200" cy="21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38008</xdr:rowOff>
    </xdr:from>
    <xdr:ext cx="762000" cy="259045"/>
    <xdr:sp macro="" textlink="">
      <xdr:nvSpPr>
        <xdr:cNvPr id="323" name="定員管理の状況平均値テキスト">
          <a:extLst>
            <a:ext uri="{FF2B5EF4-FFF2-40B4-BE49-F238E27FC236}">
              <a16:creationId xmlns:a16="http://schemas.microsoft.com/office/drawing/2014/main" id="{00000000-0008-0000-0300-000043010000}"/>
            </a:ext>
          </a:extLst>
        </xdr:cNvPr>
        <xdr:cNvSpPr txBox="1"/>
      </xdr:nvSpPr>
      <xdr:spPr>
        <a:xfrm>
          <a:off x="17106900" y="101535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21481</xdr:rowOff>
    </xdr:from>
    <xdr:to>
      <xdr:col>81</xdr:col>
      <xdr:colOff>95250</xdr:colOff>
      <xdr:row>60</xdr:row>
      <xdr:rowOff>123081</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9672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81643</xdr:rowOff>
    </xdr:from>
    <xdr:to>
      <xdr:col>77</xdr:col>
      <xdr:colOff>44450</xdr:colOff>
      <xdr:row>66</xdr:row>
      <xdr:rowOff>131500</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5290800" y="11225893"/>
          <a:ext cx="889000" cy="221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3556</xdr:rowOff>
    </xdr:from>
    <xdr:to>
      <xdr:col>77</xdr:col>
      <xdr:colOff>95250</xdr:colOff>
      <xdr:row>60</xdr:row>
      <xdr:rowOff>105156</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6129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115333</xdr:rowOff>
    </xdr:from>
    <xdr:ext cx="7366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798800" y="100594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81643</xdr:rowOff>
    </xdr:from>
    <xdr:to>
      <xdr:col>72</xdr:col>
      <xdr:colOff>203200</xdr:colOff>
      <xdr:row>66</xdr:row>
      <xdr:rowOff>60144</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flipV="1">
          <a:off x="14401800" y="11225893"/>
          <a:ext cx="889000" cy="149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2866</xdr:rowOff>
    </xdr:from>
    <xdr:to>
      <xdr:col>73</xdr:col>
      <xdr:colOff>44450</xdr:colOff>
      <xdr:row>60</xdr:row>
      <xdr:rowOff>104466</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5240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114643</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909800" y="10058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65</xdr:row>
      <xdr:rowOff>85779</xdr:rowOff>
    </xdr:from>
    <xdr:to>
      <xdr:col>68</xdr:col>
      <xdr:colOff>152400</xdr:colOff>
      <xdr:row>66</xdr:row>
      <xdr:rowOff>60144</xdr:rowOff>
    </xdr:to>
    <xdr:cxnSp macro="">
      <xdr:nvCxnSpPr>
        <xdr:cNvPr id="331" name="直線コネクタ 330">
          <a:extLst>
            <a:ext uri="{FF2B5EF4-FFF2-40B4-BE49-F238E27FC236}">
              <a16:creationId xmlns:a16="http://schemas.microsoft.com/office/drawing/2014/main" id="{00000000-0008-0000-0300-00004B010000}"/>
            </a:ext>
          </a:extLst>
        </xdr:cNvPr>
        <xdr:cNvCxnSpPr/>
      </xdr:nvCxnSpPr>
      <xdr:spPr>
        <a:xfrm>
          <a:off x="13512800" y="11230029"/>
          <a:ext cx="889000" cy="145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453</xdr:rowOff>
    </xdr:from>
    <xdr:to>
      <xdr:col>68</xdr:col>
      <xdr:colOff>203200</xdr:colOff>
      <xdr:row>60</xdr:row>
      <xdr:rowOff>102053</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4351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112230</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020800" y="100563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153289</xdr:rowOff>
    </xdr:from>
    <xdr:to>
      <xdr:col>64</xdr:col>
      <xdr:colOff>152400</xdr:colOff>
      <xdr:row>60</xdr:row>
      <xdr:rowOff>83439</xdr:rowOff>
    </xdr:to>
    <xdr:sp macro=""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3462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93616</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131800" y="10037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66</xdr:row>
      <xdr:rowOff>59327</xdr:rowOff>
    </xdr:from>
    <xdr:to>
      <xdr:col>81</xdr:col>
      <xdr:colOff>95250</xdr:colOff>
      <xdr:row>66</xdr:row>
      <xdr:rowOff>160927</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6967200" y="11375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66</xdr:row>
      <xdr:rowOff>31404</xdr:rowOff>
    </xdr:from>
    <xdr:ext cx="762000" cy="259045"/>
    <xdr:sp macro="" textlink="">
      <xdr:nvSpPr>
        <xdr:cNvPr id="342" name="定員管理の状況該当値テキスト">
          <a:extLst>
            <a:ext uri="{FF2B5EF4-FFF2-40B4-BE49-F238E27FC236}">
              <a16:creationId xmlns:a16="http://schemas.microsoft.com/office/drawing/2014/main" id="{00000000-0008-0000-0300-000056010000}"/>
            </a:ext>
          </a:extLst>
        </xdr:cNvPr>
        <xdr:cNvSpPr txBox="1"/>
      </xdr:nvSpPr>
      <xdr:spPr>
        <a:xfrm>
          <a:off x="17106900" y="113471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66</xdr:row>
      <xdr:rowOff>80700</xdr:rowOff>
    </xdr:from>
    <xdr:to>
      <xdr:col>77</xdr:col>
      <xdr:colOff>95250</xdr:colOff>
      <xdr:row>67</xdr:row>
      <xdr:rowOff>10850</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6129000" y="113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66</xdr:row>
      <xdr:rowOff>167077</xdr:rowOff>
    </xdr:from>
    <xdr:ext cx="7366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798800" y="11482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65</xdr:row>
      <xdr:rowOff>30843</xdr:rowOff>
    </xdr:from>
    <xdr:to>
      <xdr:col>73</xdr:col>
      <xdr:colOff>44450</xdr:colOff>
      <xdr:row>65</xdr:row>
      <xdr:rowOff>132443</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5240000" y="11175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117220</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909800" y="112614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66</xdr:row>
      <xdr:rowOff>9344</xdr:rowOff>
    </xdr:from>
    <xdr:to>
      <xdr:col>68</xdr:col>
      <xdr:colOff>203200</xdr:colOff>
      <xdr:row>66</xdr:row>
      <xdr:rowOff>110944</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4351000" y="11325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66</xdr:row>
      <xdr:rowOff>95721</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4020800" y="11411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65</xdr:row>
      <xdr:rowOff>34979</xdr:rowOff>
    </xdr:from>
    <xdr:to>
      <xdr:col>64</xdr:col>
      <xdr:colOff>152400</xdr:colOff>
      <xdr:row>65</xdr:row>
      <xdr:rowOff>136579</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3462000" y="11179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121356</xdr:rowOff>
    </xdr:from>
    <xdr:ext cx="762000" cy="25904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131800" y="11265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実質公債費比率は近年、上昇傾向にある。これは平成３０年度までに実施した大型事業の起債償還が始まったためで、今後はより適量・適切な事業実施に努め新規発行の抑制に取り組んでいく。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163576</xdr:rowOff>
    </xdr:from>
    <xdr:to>
      <xdr:col>81</xdr:col>
      <xdr:colOff>44450</xdr:colOff>
      <xdr:row>43</xdr:row>
      <xdr:rowOff>153162</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507226"/>
          <a:ext cx="0" cy="101828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125239</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497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153162</xdr:rowOff>
    </xdr:from>
    <xdr:to>
      <xdr:col>81</xdr:col>
      <xdr:colOff>133350</xdr:colOff>
      <xdr:row>43</xdr:row>
      <xdr:rowOff>153162</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525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78503</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6250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163576</xdr:rowOff>
    </xdr:from>
    <xdr:to>
      <xdr:col>81</xdr:col>
      <xdr:colOff>133350</xdr:colOff>
      <xdr:row>37</xdr:row>
      <xdr:rowOff>163576</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507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124460</xdr:rowOff>
    </xdr:from>
    <xdr:to>
      <xdr:col>81</xdr:col>
      <xdr:colOff>44450</xdr:colOff>
      <xdr:row>42</xdr:row>
      <xdr:rowOff>15748</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179800" y="7153910"/>
          <a:ext cx="838200" cy="62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32275</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68902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15748</xdr:rowOff>
    </xdr:from>
    <xdr:to>
      <xdr:col>81</xdr:col>
      <xdr:colOff>95250</xdr:colOff>
      <xdr:row>41</xdr:row>
      <xdr:rowOff>117348</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7045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100330</xdr:rowOff>
    </xdr:from>
    <xdr:to>
      <xdr:col>77</xdr:col>
      <xdr:colOff>44450</xdr:colOff>
      <xdr:row>41</xdr:row>
      <xdr:rowOff>124460</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5290800" y="712978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117873</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68044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100330</xdr:rowOff>
    </xdr:from>
    <xdr:to>
      <xdr:col>72</xdr:col>
      <xdr:colOff>203200</xdr:colOff>
      <xdr:row>41</xdr:row>
      <xdr:rowOff>109982</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flipV="1">
          <a:off x="14401800" y="7129780"/>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6096</xdr:rowOff>
    </xdr:from>
    <xdr:to>
      <xdr:col>73</xdr:col>
      <xdr:colOff>44450</xdr:colOff>
      <xdr:row>41</xdr:row>
      <xdr:rowOff>107696</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117873</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68044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81026</xdr:rowOff>
    </xdr:from>
    <xdr:to>
      <xdr:col>68</xdr:col>
      <xdr:colOff>152400</xdr:colOff>
      <xdr:row>41</xdr:row>
      <xdr:rowOff>109982</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a:off x="13512800" y="7110476"/>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20574</xdr:rowOff>
    </xdr:from>
    <xdr:to>
      <xdr:col>68</xdr:col>
      <xdr:colOff>203200</xdr:colOff>
      <xdr:row>41</xdr:row>
      <xdr:rowOff>122174</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132351</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39878</xdr:rowOff>
    </xdr:from>
    <xdr:to>
      <xdr:col>64</xdr:col>
      <xdr:colOff>152400</xdr:colOff>
      <xdr:row>41</xdr:row>
      <xdr:rowOff>141478</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126255</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136398</xdr:rowOff>
    </xdr:from>
    <xdr:to>
      <xdr:col>81</xdr:col>
      <xdr:colOff>95250</xdr:colOff>
      <xdr:row>42</xdr:row>
      <xdr:rowOff>66548</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7165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108475</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7137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73660</xdr:rowOff>
    </xdr:from>
    <xdr:to>
      <xdr:col>77</xdr:col>
      <xdr:colOff>95250</xdr:colOff>
      <xdr:row>42</xdr:row>
      <xdr:rowOff>3810</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710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160037</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71894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49530</xdr:rowOff>
    </xdr:from>
    <xdr:to>
      <xdr:col>73</xdr:col>
      <xdr:colOff>44450</xdr:colOff>
      <xdr:row>41</xdr:row>
      <xdr:rowOff>151130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707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135907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59182</xdr:rowOff>
    </xdr:from>
    <xdr:to>
      <xdr:col>68</xdr:col>
      <xdr:colOff>203200</xdr:colOff>
      <xdr:row>41</xdr:row>
      <xdr:rowOff>160782</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7088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145559</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30226</xdr:rowOff>
    </xdr:from>
    <xdr:to>
      <xdr:col>64</xdr:col>
      <xdr:colOff>152400</xdr:colOff>
      <xdr:row>41</xdr:row>
      <xdr:rowOff>131826</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7059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142003</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地方債残高は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４２，６９８</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千円の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、退職手当負担見込額</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５，３３７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千円の増</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、充当可能財源１９４，６６９千円の減</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で分子値</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は増加</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、分母値は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微増である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ため、全体の将来負担比率は前年度の△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８０</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１</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４５</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２</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へと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３４．９</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ポイント悪化して</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地方創生関連事業や村振興計画施策への充当により、基金は積立額を取崩額が上回ることと、普通交付税の減少や同事業に充当する過疎対策事業債の起債残高の増加により上昇が予想されるが、可能な限り０を超えない範囲での維持を目指して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21096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70667"/>
          <a:ext cx="0" cy="14223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164623</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765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21096</xdr:rowOff>
    </xdr:from>
    <xdr:to>
      <xdr:col>81</xdr:col>
      <xdr:colOff>133350</xdr:colOff>
      <xdr:row>22</xdr:row>
      <xdr:rowOff>21096</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792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3" name="将来負担の状況平均値テキスト">
          <a:extLst>
            <a:ext uri="{FF2B5EF4-FFF2-40B4-BE49-F238E27FC236}">
              <a16:creationId xmlns:a16="http://schemas.microsoft.com/office/drawing/2014/main" id="{00000000-0008-0000-0300-0000BB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394
393
95.27
1,610,907
1,528,550
78,516
616,451
2,532,412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３名の新規採用職員があったため、前年度から１０百万円増額となっている。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平成２６年度から地域おこし協力隊と職員の新規採用により増加したあとは、概ね横ばいの状態が続いている。今後も全体として大きな変動はない見込みである。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120142</xdr:rowOff>
    </xdr:from>
    <xdr:to>
      <xdr:col>24</xdr:col>
      <xdr:colOff>25400</xdr:colOff>
      <xdr:row>40</xdr:row>
      <xdr:rowOff>154432</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77992"/>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126509</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8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154432</xdr:rowOff>
    </xdr:from>
    <xdr:to>
      <xdr:col>24</xdr:col>
      <xdr:colOff>114300</xdr:colOff>
      <xdr:row>40</xdr:row>
      <xdr:rowOff>154432</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12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35069</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21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120142</xdr:rowOff>
    </xdr:from>
    <xdr:to>
      <xdr:col>24</xdr:col>
      <xdr:colOff>114300</xdr:colOff>
      <xdr:row>33</xdr:row>
      <xdr:rowOff>120142</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77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30988</xdr:rowOff>
    </xdr:from>
    <xdr:to>
      <xdr:col>24</xdr:col>
      <xdr:colOff>25400</xdr:colOff>
      <xdr:row>38</xdr:row>
      <xdr:rowOff>85852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546088"/>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17289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89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762</xdr:rowOff>
    </xdr:from>
    <xdr:to>
      <xdr:col>24</xdr:col>
      <xdr:colOff>76200</xdr:colOff>
      <xdr:row>37</xdr:row>
      <xdr:rowOff>102362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30988</xdr:rowOff>
    </xdr:from>
    <xdr:to>
      <xdr:col>19</xdr:col>
      <xdr:colOff>187325</xdr:colOff>
      <xdr:row>38</xdr:row>
      <xdr:rowOff>49276</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54608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153924</xdr:rowOff>
    </xdr:from>
    <xdr:to>
      <xdr:col>20</xdr:col>
      <xdr:colOff>38100</xdr:colOff>
      <xdr:row>37</xdr:row>
      <xdr:rowOff>84074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94251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950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17272</xdr:rowOff>
    </xdr:from>
    <xdr:to>
      <xdr:col>15</xdr:col>
      <xdr:colOff>98425</xdr:colOff>
      <xdr:row>38</xdr:row>
      <xdr:rowOff>49276</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53237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126492</xdr:rowOff>
    </xdr:from>
    <xdr:to>
      <xdr:col>15</xdr:col>
      <xdr:colOff>149225</xdr:colOff>
      <xdr:row>37</xdr:row>
      <xdr:rowOff>56642</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66819</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12700</xdr:rowOff>
    </xdr:from>
    <xdr:to>
      <xdr:col>11</xdr:col>
      <xdr:colOff>9525</xdr:colOff>
      <xdr:row>38</xdr:row>
      <xdr:rowOff>17272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52780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108204</xdr:rowOff>
    </xdr:from>
    <xdr:to>
      <xdr:col>11</xdr:col>
      <xdr:colOff>60325</xdr:colOff>
      <xdr:row>37</xdr:row>
      <xdr:rowOff>38354</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48531</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103632</xdr:rowOff>
    </xdr:from>
    <xdr:to>
      <xdr:col>6</xdr:col>
      <xdr:colOff>171450</xdr:colOff>
      <xdr:row>37</xdr:row>
      <xdr:rowOff>33782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43959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35052</xdr:rowOff>
    </xdr:from>
    <xdr:to>
      <xdr:col>24</xdr:col>
      <xdr:colOff>76200</xdr:colOff>
      <xdr:row>38</xdr:row>
      <xdr:rowOff>136652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550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7129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522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151638</xdr:rowOff>
    </xdr:from>
    <xdr:to>
      <xdr:col>20</xdr:col>
      <xdr:colOff>38100</xdr:colOff>
      <xdr:row>38</xdr:row>
      <xdr:rowOff>81788</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495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66565</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5816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169926</xdr:rowOff>
    </xdr:from>
    <xdr:to>
      <xdr:col>15</xdr:col>
      <xdr:colOff>149225</xdr:colOff>
      <xdr:row>38</xdr:row>
      <xdr:rowOff>100076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513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84853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599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137922</xdr:rowOff>
    </xdr:from>
    <xdr:to>
      <xdr:col>11</xdr:col>
      <xdr:colOff>60325</xdr:colOff>
      <xdr:row>38</xdr:row>
      <xdr:rowOff>68072</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81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52849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6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133350</xdr:rowOff>
    </xdr:from>
    <xdr:to>
      <xdr:col>6</xdr:col>
      <xdr:colOff>171450</xdr:colOff>
      <xdr:row>38</xdr:row>
      <xdr:rowOff>63500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48277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前</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２４百万円の減</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となった。今後</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も</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経費の見直しにより抑制に努めていいく。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82913</xdr:rowOff>
    </xdr:from>
    <xdr:to>
      <xdr:col>82</xdr:col>
      <xdr:colOff>107950</xdr:colOff>
      <xdr:row>20</xdr:row>
      <xdr:rowOff>123734</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311763"/>
          <a:ext cx="0" cy="12409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95811</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524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123734</xdr:rowOff>
    </xdr:from>
    <xdr:to>
      <xdr:col>82</xdr:col>
      <xdr:colOff>196850</xdr:colOff>
      <xdr:row>20</xdr:row>
      <xdr:rowOff>123734</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5527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169290</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2055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82913</xdr:rowOff>
    </xdr:from>
    <xdr:to>
      <xdr:col>82</xdr:col>
      <xdr:colOff>196850</xdr:colOff>
      <xdr:row>13</xdr:row>
      <xdr:rowOff>82913</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311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56787</xdr:rowOff>
    </xdr:from>
    <xdr:to>
      <xdr:col>82</xdr:col>
      <xdr:colOff>107950</xdr:colOff>
      <xdr:row>18</xdr:row>
      <xdr:rowOff>166189</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5671800" y="2971437"/>
          <a:ext cx="838200" cy="280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95993</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266774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79466</xdr:rowOff>
    </xdr:from>
    <xdr:to>
      <xdr:col>82</xdr:col>
      <xdr:colOff>158750</xdr:colOff>
      <xdr:row>17</xdr:row>
      <xdr:rowOff>9616</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2822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18</xdr:row>
      <xdr:rowOff>166189</xdr:rowOff>
    </xdr:from>
    <xdr:to>
      <xdr:col>78</xdr:col>
      <xdr:colOff>69850</xdr:colOff>
      <xdr:row>20</xdr:row>
      <xdr:rowOff>130266</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4782800" y="3252289"/>
          <a:ext cx="889000" cy="3069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66403</xdr:rowOff>
    </xdr:from>
    <xdr:to>
      <xdr:col>78</xdr:col>
      <xdr:colOff>120650</xdr:colOff>
      <xdr:row>16</xdr:row>
      <xdr:rowOff>168003</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2809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6730</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25784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20864</xdr:rowOff>
    </xdr:from>
    <xdr:to>
      <xdr:col>73</xdr:col>
      <xdr:colOff>180975</xdr:colOff>
      <xdr:row>20</xdr:row>
      <xdr:rowOff>130266</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893800" y="2592614"/>
          <a:ext cx="889000" cy="966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27214</xdr:rowOff>
    </xdr:from>
    <xdr:to>
      <xdr:col>74</xdr:col>
      <xdr:colOff>31750</xdr:colOff>
      <xdr:row>16</xdr:row>
      <xdr:rowOff>128814</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2770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138991</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2539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20864</xdr:rowOff>
    </xdr:from>
    <xdr:to>
      <xdr:col>69</xdr:col>
      <xdr:colOff>92075</xdr:colOff>
      <xdr:row>16</xdr:row>
      <xdr:rowOff>149860</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flipV="1">
          <a:off x="13004800" y="2592614"/>
          <a:ext cx="889000" cy="300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152944</xdr:rowOff>
    </xdr:from>
    <xdr:to>
      <xdr:col>69</xdr:col>
      <xdr:colOff>142875</xdr:colOff>
      <xdr:row>16</xdr:row>
      <xdr:rowOff>83094</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2724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67871</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28110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126819</xdr:rowOff>
    </xdr:from>
    <xdr:to>
      <xdr:col>65</xdr:col>
      <xdr:colOff>53975</xdr:colOff>
      <xdr:row>16</xdr:row>
      <xdr:rowOff>56969</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2698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67146</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24674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5987</xdr:rowOff>
    </xdr:from>
    <xdr:to>
      <xdr:col>82</xdr:col>
      <xdr:colOff>158750</xdr:colOff>
      <xdr:row>17</xdr:row>
      <xdr:rowOff>107587</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2920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149514</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28927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18</xdr:row>
      <xdr:rowOff>115388</xdr:rowOff>
    </xdr:from>
    <xdr:to>
      <xdr:col>78</xdr:col>
      <xdr:colOff>120650</xdr:colOff>
      <xdr:row>19</xdr:row>
      <xdr:rowOff>45538</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3201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19</xdr:row>
      <xdr:rowOff>30316</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32878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20</xdr:row>
      <xdr:rowOff>79466</xdr:rowOff>
    </xdr:from>
    <xdr:to>
      <xdr:col>74</xdr:col>
      <xdr:colOff>31750</xdr:colOff>
      <xdr:row>21</xdr:row>
      <xdr:rowOff>9616</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3508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20</xdr:row>
      <xdr:rowOff>165843</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3594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141514</xdr:rowOff>
    </xdr:from>
    <xdr:to>
      <xdr:col>69</xdr:col>
      <xdr:colOff>142875</xdr:colOff>
      <xdr:row>15</xdr:row>
      <xdr:rowOff>71664</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2541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81841</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2310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99060</xdr:rowOff>
    </xdr:from>
    <xdr:to>
      <xdr:col>65</xdr:col>
      <xdr:colOff>53975</xdr:colOff>
      <xdr:row>17</xdr:row>
      <xdr:rowOff>29210</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13987</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2928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児童手当、</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老人ホーム入所措置費の増があり、前年度から微増となっている。村内の障害者数や児童数は少数のため、今後も大きな増減はない見込みである。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1" name="扶助費グラフ枠">
          <a:extLst>
            <a:ext uri="{FF2B5EF4-FFF2-40B4-BE49-F238E27FC236}">
              <a16:creationId xmlns:a16="http://schemas.microsoft.com/office/drawing/2014/main" id="{00000000-0008-0000-0400-0000B5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120650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4826000" y="9118600"/>
          <a:ext cx="0" cy="1460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92727</xdr:rowOff>
    </xdr:from>
    <xdr:ext cx="762000" cy="259045"/>
    <xdr:sp macro="" textlink="">
      <xdr:nvSpPr>
        <xdr:cNvPr id="183" name="扶助費最小値テキスト">
          <a:extLst>
            <a:ext uri="{FF2B5EF4-FFF2-40B4-BE49-F238E27FC236}">
              <a16:creationId xmlns:a16="http://schemas.microsoft.com/office/drawing/2014/main" id="{00000000-0008-0000-0400-0000B7000000}"/>
            </a:ext>
          </a:extLst>
        </xdr:cNvPr>
        <xdr:cNvSpPr txBox="1"/>
      </xdr:nvSpPr>
      <xdr:spPr>
        <a:xfrm>
          <a:off x="4914900" y="10551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120650</xdr:rowOff>
    </xdr:from>
    <xdr:to>
      <xdr:col>24</xdr:col>
      <xdr:colOff>114300</xdr:colOff>
      <xdr:row>61</xdr:row>
      <xdr:rowOff>120650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10579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5" name="扶助費最大値テキスト">
          <a:extLst>
            <a:ext uri="{FF2B5EF4-FFF2-40B4-BE49-F238E27FC236}">
              <a16:creationId xmlns:a16="http://schemas.microsoft.com/office/drawing/2014/main" id="{00000000-0008-0000-0400-0000B9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158750</xdr:rowOff>
    </xdr:from>
    <xdr:to>
      <xdr:col>24</xdr:col>
      <xdr:colOff>25400</xdr:colOff>
      <xdr:row>54</xdr:row>
      <xdr:rowOff>25400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3987800" y="92456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124477</xdr:rowOff>
    </xdr:from>
    <xdr:ext cx="762000" cy="259045"/>
    <xdr:sp macro="" textlink="">
      <xdr:nvSpPr>
        <xdr:cNvPr id="188" name="扶助費平均値テキスト">
          <a:extLst>
            <a:ext uri="{FF2B5EF4-FFF2-40B4-BE49-F238E27FC236}">
              <a16:creationId xmlns:a16="http://schemas.microsoft.com/office/drawing/2014/main" id="{00000000-0008-0000-0400-0000BC000000}"/>
            </a:ext>
          </a:extLst>
        </xdr:cNvPr>
        <xdr:cNvSpPr txBox="1"/>
      </xdr:nvSpPr>
      <xdr:spPr>
        <a:xfrm>
          <a:off x="4914900" y="9382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152400</xdr:rowOff>
    </xdr:from>
    <xdr:to>
      <xdr:col>24</xdr:col>
      <xdr:colOff>76200</xdr:colOff>
      <xdr:row>55</xdr:row>
      <xdr:rowOff>82550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47752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146050</xdr:rowOff>
    </xdr:from>
    <xdr:to>
      <xdr:col>19</xdr:col>
      <xdr:colOff>187325</xdr:colOff>
      <xdr:row>53</xdr:row>
      <xdr:rowOff>158750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3098800" y="92329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95250</xdr:rowOff>
    </xdr:from>
    <xdr:to>
      <xdr:col>15</xdr:col>
      <xdr:colOff>98425</xdr:colOff>
      <xdr:row>53</xdr:row>
      <xdr:rowOff>146050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2209800" y="91821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139700</xdr:rowOff>
    </xdr:from>
    <xdr:to>
      <xdr:col>15</xdr:col>
      <xdr:colOff>149225</xdr:colOff>
      <xdr:row>55</xdr:row>
      <xdr:rowOff>69850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3048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54627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2717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69850</xdr:rowOff>
    </xdr:from>
    <xdr:to>
      <xdr:col>11</xdr:col>
      <xdr:colOff>9525</xdr:colOff>
      <xdr:row>53</xdr:row>
      <xdr:rowOff>95250</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a:off x="1320800" y="91567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127000</xdr:rowOff>
    </xdr:from>
    <xdr:to>
      <xdr:col>11</xdr:col>
      <xdr:colOff>60325</xdr:colOff>
      <xdr:row>55</xdr:row>
      <xdr:rowOff>57150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2159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41927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1828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114300</xdr:rowOff>
    </xdr:from>
    <xdr:to>
      <xdr:col>6</xdr:col>
      <xdr:colOff>171450</xdr:colOff>
      <xdr:row>55</xdr:row>
      <xdr:rowOff>44450</xdr:rowOff>
    </xdr:to>
    <xdr:sp macro="" textlink="">
      <xdr:nvSpPr>
        <xdr:cNvPr id="199" name="フローチャート: 判断 198">
          <a:extLst>
            <a:ext uri="{FF2B5EF4-FFF2-40B4-BE49-F238E27FC236}">
              <a16:creationId xmlns:a16="http://schemas.microsoft.com/office/drawing/2014/main" id="{00000000-0008-0000-0400-0000C7000000}"/>
            </a:ext>
          </a:extLst>
        </xdr:cNvPr>
        <xdr:cNvSpPr/>
      </xdr:nvSpPr>
      <xdr:spPr>
        <a:xfrm>
          <a:off x="1270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29227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939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146050</xdr:rowOff>
    </xdr:from>
    <xdr:to>
      <xdr:col>24</xdr:col>
      <xdr:colOff>76200</xdr:colOff>
      <xdr:row>54</xdr:row>
      <xdr:rowOff>76200</xdr:rowOff>
    </xdr:to>
    <xdr:sp macro="" textlink="">
      <xdr:nvSpPr>
        <xdr:cNvPr id="206" name="楕円 205">
          <a:extLst>
            <a:ext uri="{FF2B5EF4-FFF2-40B4-BE49-F238E27FC236}">
              <a16:creationId xmlns:a16="http://schemas.microsoft.com/office/drawing/2014/main" id="{00000000-0008-0000-0400-0000CE000000}"/>
            </a:ext>
          </a:extLst>
        </xdr:cNvPr>
        <xdr:cNvSpPr/>
      </xdr:nvSpPr>
      <xdr:spPr>
        <a:xfrm>
          <a:off x="4775200" y="923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162577</xdr:rowOff>
    </xdr:from>
    <xdr:ext cx="762000" cy="259045"/>
    <xdr:sp macro="" textlink="">
      <xdr:nvSpPr>
        <xdr:cNvPr id="207" name="扶助費該当値テキスト">
          <a:extLst>
            <a:ext uri="{FF2B5EF4-FFF2-40B4-BE49-F238E27FC236}">
              <a16:creationId xmlns:a16="http://schemas.microsoft.com/office/drawing/2014/main" id="{00000000-0008-0000-0400-0000CF000000}"/>
            </a:ext>
          </a:extLst>
        </xdr:cNvPr>
        <xdr:cNvSpPr txBox="1"/>
      </xdr:nvSpPr>
      <xdr:spPr>
        <a:xfrm>
          <a:off x="4914900" y="907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107950</xdr:rowOff>
    </xdr:from>
    <xdr:to>
      <xdr:col>20</xdr:col>
      <xdr:colOff>38100</xdr:colOff>
      <xdr:row>54</xdr:row>
      <xdr:rowOff>38100</xdr:rowOff>
    </xdr:to>
    <xdr:sp macro="" textlink="">
      <xdr:nvSpPr>
        <xdr:cNvPr id="208" name="楕円 207">
          <a:extLst>
            <a:ext uri="{FF2B5EF4-FFF2-40B4-BE49-F238E27FC236}">
              <a16:creationId xmlns:a16="http://schemas.microsoft.com/office/drawing/2014/main" id="{00000000-0008-0000-0400-0000D0000000}"/>
            </a:ext>
          </a:extLst>
        </xdr:cNvPr>
        <xdr:cNvSpPr/>
      </xdr:nvSpPr>
      <xdr:spPr>
        <a:xfrm>
          <a:off x="3937000" y="919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48277</xdr:rowOff>
    </xdr:from>
    <xdr:ext cx="7366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606800" y="8963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95250</xdr:rowOff>
    </xdr:from>
    <xdr:to>
      <xdr:col>15</xdr:col>
      <xdr:colOff>149225</xdr:colOff>
      <xdr:row>54</xdr:row>
      <xdr:rowOff>25400</xdr:rowOff>
    </xdr:to>
    <xdr:sp macro="" textlink="">
      <xdr:nvSpPr>
        <xdr:cNvPr id="210" name="楕円 209">
          <a:extLst>
            <a:ext uri="{FF2B5EF4-FFF2-40B4-BE49-F238E27FC236}">
              <a16:creationId xmlns:a16="http://schemas.microsoft.com/office/drawing/2014/main" id="{00000000-0008-0000-0400-0000D2000000}"/>
            </a:ext>
          </a:extLst>
        </xdr:cNvPr>
        <xdr:cNvSpPr/>
      </xdr:nvSpPr>
      <xdr:spPr>
        <a:xfrm>
          <a:off x="3048000" y="918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2717800" y="895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44450</xdr:rowOff>
    </xdr:from>
    <xdr:to>
      <xdr:col>11</xdr:col>
      <xdr:colOff>60325</xdr:colOff>
      <xdr:row>53</xdr:row>
      <xdr:rowOff>146050</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2159000" y="913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51</xdr:row>
      <xdr:rowOff>156227</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1828800" y="890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19050</xdr:rowOff>
    </xdr:from>
    <xdr:to>
      <xdr:col>6</xdr:col>
      <xdr:colOff>171450</xdr:colOff>
      <xdr:row>53</xdr:row>
      <xdr:rowOff>120650</xdr:rowOff>
    </xdr:to>
    <xdr:sp macro="" textlink="">
      <xdr:nvSpPr>
        <xdr:cNvPr id="214" name="楕円 213">
          <a:extLst>
            <a:ext uri="{FF2B5EF4-FFF2-40B4-BE49-F238E27FC236}">
              <a16:creationId xmlns:a16="http://schemas.microsoft.com/office/drawing/2014/main" id="{00000000-0008-0000-0400-0000D6000000}"/>
            </a:ext>
          </a:extLst>
        </xdr:cNvPr>
        <xdr:cNvSpPr/>
      </xdr:nvSpPr>
      <xdr:spPr>
        <a:xfrm>
          <a:off x="127000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51</xdr:row>
      <xdr:rowOff>130827</xdr:rowOff>
    </xdr:from>
    <xdr:ext cx="762000" cy="259045"/>
    <xdr:sp macro="" textlink="">
      <xdr:nvSpPr>
        <xdr:cNvPr id="215" name="テキスト ボックス 214">
          <a:extLst>
            <a:ext uri="{FF2B5EF4-FFF2-40B4-BE49-F238E27FC236}">
              <a16:creationId xmlns:a16="http://schemas.microsoft.com/office/drawing/2014/main" id="{00000000-0008-0000-0400-0000D7000000}"/>
            </a:ext>
          </a:extLst>
        </xdr:cNvPr>
        <xdr:cNvSpPr txBox="1"/>
      </xdr:nvSpPr>
      <xdr:spPr>
        <a:xfrm>
          <a:off x="9398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施設の老朽化や人口の高齢化等、新たな歳出を要する要素は年々増加して</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い</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る中で、ほぼ昨年並みであった。今後も多少の増減は見込まれるが、経費の見直しにより抑制に努めていきたい。</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9" name="テキスト ボックス 238">
          <a:extLst>
            <a:ext uri="{FF2B5EF4-FFF2-40B4-BE49-F238E27FC236}">
              <a16:creationId xmlns:a16="http://schemas.microsoft.com/office/drawing/2014/main" id="{00000000-0008-0000-0400-0000EF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1" name="その他グラフ枠">
          <a:extLst>
            <a:ext uri="{FF2B5EF4-FFF2-40B4-BE49-F238E27FC236}">
              <a16:creationId xmlns:a16="http://schemas.microsoft.com/office/drawing/2014/main" id="{00000000-0008-0000-0400-0000F1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35560</xdr:rowOff>
    </xdr:from>
    <xdr:to>
      <xdr:col>82</xdr:col>
      <xdr:colOff>107950</xdr:colOff>
      <xdr:row>60</xdr:row>
      <xdr:rowOff>96520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6510000" y="9122410"/>
          <a:ext cx="0" cy="12611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68597</xdr:rowOff>
    </xdr:from>
    <xdr:ext cx="762000" cy="259045"/>
    <xdr:sp macro="" textlink="">
      <xdr:nvSpPr>
        <xdr:cNvPr id="243" name="その他最小値テキスト">
          <a:extLst>
            <a:ext uri="{FF2B5EF4-FFF2-40B4-BE49-F238E27FC236}">
              <a16:creationId xmlns:a16="http://schemas.microsoft.com/office/drawing/2014/main" id="{00000000-0008-0000-0400-0000F3000000}"/>
            </a:ext>
          </a:extLst>
        </xdr:cNvPr>
        <xdr:cNvSpPr txBox="1"/>
      </xdr:nvSpPr>
      <xdr:spPr>
        <a:xfrm>
          <a:off x="16598900" y="10355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96520</xdr:rowOff>
    </xdr:from>
    <xdr:to>
      <xdr:col>82</xdr:col>
      <xdr:colOff>196850</xdr:colOff>
      <xdr:row>60</xdr:row>
      <xdr:rowOff>96520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10383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121937</xdr:rowOff>
    </xdr:from>
    <xdr:ext cx="762000" cy="259045"/>
    <xdr:sp macro="" textlink="">
      <xdr:nvSpPr>
        <xdr:cNvPr id="245" name="その他最大値テキスト">
          <a:extLst>
            <a:ext uri="{FF2B5EF4-FFF2-40B4-BE49-F238E27FC236}">
              <a16:creationId xmlns:a16="http://schemas.microsoft.com/office/drawing/2014/main" id="{00000000-0008-0000-0400-0000F5000000}"/>
            </a:ext>
          </a:extLst>
        </xdr:cNvPr>
        <xdr:cNvSpPr txBox="1"/>
      </xdr:nvSpPr>
      <xdr:spPr>
        <a:xfrm>
          <a:off x="16598900" y="8865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35560</xdr:rowOff>
    </xdr:from>
    <xdr:to>
      <xdr:col>82</xdr:col>
      <xdr:colOff>196850</xdr:colOff>
      <xdr:row>53</xdr:row>
      <xdr:rowOff>35560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9122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85090</xdr:rowOff>
    </xdr:from>
    <xdr:to>
      <xdr:col>82</xdr:col>
      <xdr:colOff>107950</xdr:colOff>
      <xdr:row>54</xdr:row>
      <xdr:rowOff>115570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flipV="1">
          <a:off x="15671800" y="934339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170197</xdr:rowOff>
    </xdr:from>
    <xdr:ext cx="762000" cy="259045"/>
    <xdr:sp macro="" textlink="">
      <xdr:nvSpPr>
        <xdr:cNvPr id="248" name="その他平均値テキスト">
          <a:extLst>
            <a:ext uri="{FF2B5EF4-FFF2-40B4-BE49-F238E27FC236}">
              <a16:creationId xmlns:a16="http://schemas.microsoft.com/office/drawing/2014/main" id="{00000000-0008-0000-0400-0000F8000000}"/>
            </a:ext>
          </a:extLst>
        </xdr:cNvPr>
        <xdr:cNvSpPr txBox="1"/>
      </xdr:nvSpPr>
      <xdr:spPr>
        <a:xfrm>
          <a:off x="16598900" y="9428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26670</xdr:rowOff>
    </xdr:from>
    <xdr:to>
      <xdr:col>82</xdr:col>
      <xdr:colOff>158750</xdr:colOff>
      <xdr:row>55</xdr:row>
      <xdr:rowOff>128270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64592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115570</xdr:rowOff>
    </xdr:from>
    <xdr:to>
      <xdr:col>78</xdr:col>
      <xdr:colOff>69850</xdr:colOff>
      <xdr:row>54</xdr:row>
      <xdr:rowOff>119380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4782800" y="937387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41910</xdr:rowOff>
    </xdr:from>
    <xdr:to>
      <xdr:col>78</xdr:col>
      <xdr:colOff>120650</xdr:colOff>
      <xdr:row>55</xdr:row>
      <xdr:rowOff>143510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5621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128287</xdr:rowOff>
    </xdr:from>
    <xdr:ext cx="7366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5290800" y="95580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111760</xdr:rowOff>
    </xdr:from>
    <xdr:to>
      <xdr:col>73</xdr:col>
      <xdr:colOff>180975</xdr:colOff>
      <xdr:row>54</xdr:row>
      <xdr:rowOff>119380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3893800" y="93700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34290</xdr:rowOff>
    </xdr:from>
    <xdr:to>
      <xdr:col>74</xdr:col>
      <xdr:colOff>31750</xdr:colOff>
      <xdr:row>55</xdr:row>
      <xdr:rowOff>135890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4732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120667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44018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53</xdr:row>
      <xdr:rowOff>130810</xdr:rowOff>
    </xdr:from>
    <xdr:to>
      <xdr:col>69</xdr:col>
      <xdr:colOff>92075</xdr:colOff>
      <xdr:row>54</xdr:row>
      <xdr:rowOff>111760</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a:off x="13004800" y="921766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19050</xdr:rowOff>
    </xdr:from>
    <xdr:to>
      <xdr:col>69</xdr:col>
      <xdr:colOff>142875</xdr:colOff>
      <xdr:row>55</xdr:row>
      <xdr:rowOff>120650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3843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105427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3512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7620</xdr:rowOff>
    </xdr:from>
    <xdr:to>
      <xdr:col>65</xdr:col>
      <xdr:colOff>53975</xdr:colOff>
      <xdr:row>55</xdr:row>
      <xdr:rowOff>109220</xdr:rowOff>
    </xdr:to>
    <xdr:sp macro=""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2954000" y="9437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93997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623800" y="9523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34290</xdr:rowOff>
    </xdr:from>
    <xdr:to>
      <xdr:col>82</xdr:col>
      <xdr:colOff>158750</xdr:colOff>
      <xdr:row>54</xdr:row>
      <xdr:rowOff>135890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6459200" y="9292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50817</xdr:rowOff>
    </xdr:from>
    <xdr:ext cx="762000" cy="259045"/>
    <xdr:sp macro="" textlink="">
      <xdr:nvSpPr>
        <xdr:cNvPr id="267" name="その他該当値テキスト">
          <a:extLst>
            <a:ext uri="{FF2B5EF4-FFF2-40B4-BE49-F238E27FC236}">
              <a16:creationId xmlns:a16="http://schemas.microsoft.com/office/drawing/2014/main" id="{00000000-0008-0000-0400-00000B010000}"/>
            </a:ext>
          </a:extLst>
        </xdr:cNvPr>
        <xdr:cNvSpPr txBox="1"/>
      </xdr:nvSpPr>
      <xdr:spPr>
        <a:xfrm>
          <a:off x="16598900" y="9137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64770</xdr:rowOff>
    </xdr:from>
    <xdr:to>
      <xdr:col>78</xdr:col>
      <xdr:colOff>120650</xdr:colOff>
      <xdr:row>54</xdr:row>
      <xdr:rowOff>166370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5621000" y="932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5097</xdr:rowOff>
    </xdr:from>
    <xdr:ext cx="7366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5290800" y="90919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68580</xdr:rowOff>
    </xdr:from>
    <xdr:to>
      <xdr:col>74</xdr:col>
      <xdr:colOff>31750</xdr:colOff>
      <xdr:row>54</xdr:row>
      <xdr:rowOff>170180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4732000" y="932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8907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4401800" y="909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60960</xdr:rowOff>
    </xdr:from>
    <xdr:to>
      <xdr:col>69</xdr:col>
      <xdr:colOff>142875</xdr:colOff>
      <xdr:row>54</xdr:row>
      <xdr:rowOff>162560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3843000" y="931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1287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3512800" y="9088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53</xdr:row>
      <xdr:rowOff>80010</xdr:rowOff>
    </xdr:from>
    <xdr:to>
      <xdr:col>65</xdr:col>
      <xdr:colOff>53975</xdr:colOff>
      <xdr:row>54</xdr:row>
      <xdr:rowOff>10160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2954000" y="9166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52</xdr:row>
      <xdr:rowOff>20337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2623800" y="893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ほぼ昨年並みであった。今後も大きな増減はない見込みである。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9" name="補助費等グラフ枠">
          <a:extLst>
            <a:ext uri="{FF2B5EF4-FFF2-40B4-BE49-F238E27FC236}">
              <a16:creationId xmlns:a16="http://schemas.microsoft.com/office/drawing/2014/main" id="{00000000-0008-0000-0400-00002B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xdr:rowOff>
    </xdr:from>
    <xdr:to>
      <xdr:col>82</xdr:col>
      <xdr:colOff>107950</xdr:colOff>
      <xdr:row>41</xdr:row>
      <xdr:rowOff>147574</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flipV="1">
          <a:off x="16510000" y="5842000"/>
          <a:ext cx="0" cy="13350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119651</xdr:rowOff>
    </xdr:from>
    <xdr:ext cx="762000" cy="259045"/>
    <xdr:sp macro="" textlink="">
      <xdr:nvSpPr>
        <xdr:cNvPr id="301" name="補助費等最小値テキスト">
          <a:extLst>
            <a:ext uri="{FF2B5EF4-FFF2-40B4-BE49-F238E27FC236}">
              <a16:creationId xmlns:a16="http://schemas.microsoft.com/office/drawing/2014/main" id="{00000000-0008-0000-0400-00002D010000}"/>
            </a:ext>
          </a:extLst>
        </xdr:cNvPr>
        <xdr:cNvSpPr txBox="1"/>
      </xdr:nvSpPr>
      <xdr:spPr>
        <a:xfrm>
          <a:off x="16598900" y="7149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147574</xdr:rowOff>
    </xdr:from>
    <xdr:to>
      <xdr:col>82</xdr:col>
      <xdr:colOff>196850</xdr:colOff>
      <xdr:row>41</xdr:row>
      <xdr:rowOff>147574</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7177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99077</xdr:rowOff>
    </xdr:from>
    <xdr:ext cx="762000" cy="259045"/>
    <xdr:sp macro="" textlink="">
      <xdr:nvSpPr>
        <xdr:cNvPr id="303" name="補助費等最大値テキスト">
          <a:extLst>
            <a:ext uri="{FF2B5EF4-FFF2-40B4-BE49-F238E27FC236}">
              <a16:creationId xmlns:a16="http://schemas.microsoft.com/office/drawing/2014/main" id="{00000000-0008-0000-0400-00002F010000}"/>
            </a:ext>
          </a:extLst>
        </xdr:cNvPr>
        <xdr:cNvSpPr txBox="1"/>
      </xdr:nvSpPr>
      <xdr:spPr>
        <a:xfrm>
          <a:off x="16598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12700</xdr:rowOff>
    </xdr:from>
    <xdr:to>
      <xdr:col>82</xdr:col>
      <xdr:colOff>196850</xdr:colOff>
      <xdr:row>34</xdr:row>
      <xdr:rowOff>12700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6421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28702</xdr:rowOff>
    </xdr:from>
    <xdr:to>
      <xdr:col>82</xdr:col>
      <xdr:colOff>107950</xdr:colOff>
      <xdr:row>35</xdr:row>
      <xdr:rowOff>28702</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5671800" y="602945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61993</xdr:rowOff>
    </xdr:from>
    <xdr:ext cx="762000" cy="259045"/>
    <xdr:sp macro="" textlink="">
      <xdr:nvSpPr>
        <xdr:cNvPr id="306" name="補助費等平均値テキスト">
          <a:extLst>
            <a:ext uri="{FF2B5EF4-FFF2-40B4-BE49-F238E27FC236}">
              <a16:creationId xmlns:a16="http://schemas.microsoft.com/office/drawing/2014/main" id="{00000000-0008-0000-0400-000032010000}"/>
            </a:ext>
          </a:extLst>
        </xdr:cNvPr>
        <xdr:cNvSpPr txBox="1"/>
      </xdr:nvSpPr>
      <xdr:spPr>
        <a:xfrm>
          <a:off x="16598900" y="6234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89916</xdr:rowOff>
    </xdr:from>
    <xdr:to>
      <xdr:col>82</xdr:col>
      <xdr:colOff>158750</xdr:colOff>
      <xdr:row>37</xdr:row>
      <xdr:rowOff>20066</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64592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159004</xdr:rowOff>
    </xdr:from>
    <xdr:to>
      <xdr:col>78</xdr:col>
      <xdr:colOff>69850</xdr:colOff>
      <xdr:row>35</xdr:row>
      <xdr:rowOff>28702</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4782800" y="5988304"/>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271</xdr:rowOff>
    </xdr:from>
    <xdr:ext cx="7366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5290800" y="63439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127000</xdr:rowOff>
    </xdr:from>
    <xdr:to>
      <xdr:col>73</xdr:col>
      <xdr:colOff>180975</xdr:colOff>
      <xdr:row>34</xdr:row>
      <xdr:rowOff>159004</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3893800" y="595630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71628</xdr:rowOff>
    </xdr:from>
    <xdr:to>
      <xdr:col>74</xdr:col>
      <xdr:colOff>31750</xdr:colOff>
      <xdr:row>37</xdr:row>
      <xdr:rowOff>1778</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4732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158005</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4401800" y="633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127000</xdr:rowOff>
    </xdr:from>
    <xdr:to>
      <xdr:col>69</xdr:col>
      <xdr:colOff>92075</xdr:colOff>
      <xdr:row>35</xdr:row>
      <xdr:rowOff>138430</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flipV="1">
          <a:off x="13004800" y="595630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144289</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3512800" y="631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7" name="フローチャート: 判断 316">
          <a:extLst>
            <a:ext uri="{FF2B5EF4-FFF2-40B4-BE49-F238E27FC236}">
              <a16:creationId xmlns:a16="http://schemas.microsoft.com/office/drawing/2014/main" id="{00000000-0008-0000-0400-00003D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116857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623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149352</xdr:rowOff>
    </xdr:from>
    <xdr:to>
      <xdr:col>82</xdr:col>
      <xdr:colOff>158750</xdr:colOff>
      <xdr:row>35</xdr:row>
      <xdr:rowOff>79502</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6459200" y="59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165879</xdr:rowOff>
    </xdr:from>
    <xdr:ext cx="762000" cy="259045"/>
    <xdr:sp macro="" textlink="">
      <xdr:nvSpPr>
        <xdr:cNvPr id="325" name="補助費等該当値テキスト">
          <a:extLst>
            <a:ext uri="{FF2B5EF4-FFF2-40B4-BE49-F238E27FC236}">
              <a16:creationId xmlns:a16="http://schemas.microsoft.com/office/drawing/2014/main" id="{00000000-0008-0000-0400-000045010000}"/>
            </a:ext>
          </a:extLst>
        </xdr:cNvPr>
        <xdr:cNvSpPr txBox="1"/>
      </xdr:nvSpPr>
      <xdr:spPr>
        <a:xfrm>
          <a:off x="16598900" y="5823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149352</xdr:rowOff>
    </xdr:from>
    <xdr:to>
      <xdr:col>78</xdr:col>
      <xdr:colOff>120650</xdr:colOff>
      <xdr:row>35</xdr:row>
      <xdr:rowOff>79502</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5621000" y="59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89679</xdr:rowOff>
    </xdr:from>
    <xdr:ext cx="7366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5290800" y="57475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108204</xdr:rowOff>
    </xdr:from>
    <xdr:to>
      <xdr:col>74</xdr:col>
      <xdr:colOff>31750</xdr:colOff>
      <xdr:row>35</xdr:row>
      <xdr:rowOff>38354</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4732000" y="5937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48531</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4401800" y="5706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76200</xdr:rowOff>
    </xdr:from>
    <xdr:to>
      <xdr:col>69</xdr:col>
      <xdr:colOff>142875</xdr:colOff>
      <xdr:row>35</xdr:row>
      <xdr:rowOff>6350</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3843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16527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3512800" y="567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87630</xdr:rowOff>
    </xdr:from>
    <xdr:to>
      <xdr:col>65</xdr:col>
      <xdr:colOff>53975</xdr:colOff>
      <xdr:row>36</xdr:row>
      <xdr:rowOff>17780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2954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27957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2623800" y="585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平成２８年度までに実施した事業の償還が始まったことにより、経常経費充当一般財源等は前年度から</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14</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百万円</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増となっており、今後数年は上昇が予想される。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9" name="公債費グラフ枠">
          <a:extLst>
            <a:ext uri="{FF2B5EF4-FFF2-40B4-BE49-F238E27FC236}">
              <a16:creationId xmlns:a16="http://schemas.microsoft.com/office/drawing/2014/main" id="{00000000-0008-0000-0400-000067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69850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4826000" y="12509500"/>
          <a:ext cx="0" cy="1276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61" name="公債費最小値テキスト">
          <a:extLst>
            <a:ext uri="{FF2B5EF4-FFF2-40B4-BE49-F238E27FC236}">
              <a16:creationId xmlns:a16="http://schemas.microsoft.com/office/drawing/2014/main" id="{00000000-0008-0000-0400-000069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3" name="公債費最大値テキスト">
          <a:extLst>
            <a:ext uri="{FF2B5EF4-FFF2-40B4-BE49-F238E27FC236}">
              <a16:creationId xmlns:a16="http://schemas.microsoft.com/office/drawing/2014/main" id="{00000000-0008-0000-0400-00006B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153670</xdr:rowOff>
    </xdr:from>
    <xdr:to>
      <xdr:col>24</xdr:col>
      <xdr:colOff>25400</xdr:colOff>
      <xdr:row>80</xdr:row>
      <xdr:rowOff>46989</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3987800" y="13698220"/>
          <a:ext cx="838200" cy="64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134638</xdr:rowOff>
    </xdr:from>
    <xdr:ext cx="762000" cy="259045"/>
    <xdr:sp macro="" textlink="">
      <xdr:nvSpPr>
        <xdr:cNvPr id="366" name="公債費平均値テキスト">
          <a:extLst>
            <a:ext uri="{FF2B5EF4-FFF2-40B4-BE49-F238E27FC236}">
              <a16:creationId xmlns:a16="http://schemas.microsoft.com/office/drawing/2014/main" id="{00000000-0008-0000-0400-00006E010000}"/>
            </a:ext>
          </a:extLst>
        </xdr:cNvPr>
        <xdr:cNvSpPr txBox="1"/>
      </xdr:nvSpPr>
      <xdr:spPr>
        <a:xfrm>
          <a:off x="4914900" y="12993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47752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127000</xdr:rowOff>
    </xdr:from>
    <xdr:to>
      <xdr:col>19</xdr:col>
      <xdr:colOff>187325</xdr:colOff>
      <xdr:row>79</xdr:row>
      <xdr:rowOff>153670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3098800" y="13500100"/>
          <a:ext cx="889000" cy="198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110489</xdr:rowOff>
    </xdr:from>
    <xdr:to>
      <xdr:col>20</xdr:col>
      <xdr:colOff>38100</xdr:colOff>
      <xdr:row>77</xdr:row>
      <xdr:rowOff>40639</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3937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50817</xdr:rowOff>
    </xdr:from>
    <xdr:ext cx="7366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3606800" y="129095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78</xdr:row>
      <xdr:rowOff>58420</xdr:rowOff>
    </xdr:from>
    <xdr:to>
      <xdr:col>15</xdr:col>
      <xdr:colOff>98425</xdr:colOff>
      <xdr:row>78</xdr:row>
      <xdr:rowOff>127000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2209800" y="134315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54627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2717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31750</xdr:rowOff>
    </xdr:from>
    <xdr:to>
      <xdr:col>11</xdr:col>
      <xdr:colOff>9525</xdr:colOff>
      <xdr:row>78</xdr:row>
      <xdr:rowOff>58420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1320800" y="1340485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106680</xdr:rowOff>
    </xdr:from>
    <xdr:to>
      <xdr:col>11</xdr:col>
      <xdr:colOff>60325</xdr:colOff>
      <xdr:row>77</xdr:row>
      <xdr:rowOff>36830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2159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47007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8288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95250</xdr:rowOff>
    </xdr:from>
    <xdr:to>
      <xdr:col>6</xdr:col>
      <xdr:colOff>171450</xdr:colOff>
      <xdr:row>77</xdr:row>
      <xdr:rowOff>25400</xdr:rowOff>
    </xdr:to>
    <xdr:sp macro=""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1270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35577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9398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167639</xdr:rowOff>
    </xdr:from>
    <xdr:to>
      <xdr:col>24</xdr:col>
      <xdr:colOff>76200</xdr:colOff>
      <xdr:row>80</xdr:row>
      <xdr:rowOff>97789</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4775200" y="13712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76216</xdr:rowOff>
    </xdr:from>
    <xdr:ext cx="762000" cy="259045"/>
    <xdr:sp macro="" textlink="">
      <xdr:nvSpPr>
        <xdr:cNvPr id="385" name="公債費該当値テキスト">
          <a:extLst>
            <a:ext uri="{FF2B5EF4-FFF2-40B4-BE49-F238E27FC236}">
              <a16:creationId xmlns:a16="http://schemas.microsoft.com/office/drawing/2014/main" id="{00000000-0008-0000-0400-000081010000}"/>
            </a:ext>
          </a:extLst>
        </xdr:cNvPr>
        <xdr:cNvSpPr txBox="1"/>
      </xdr:nvSpPr>
      <xdr:spPr>
        <a:xfrm>
          <a:off x="4914900" y="13620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102870</xdr:rowOff>
    </xdr:from>
    <xdr:to>
      <xdr:col>20</xdr:col>
      <xdr:colOff>38100</xdr:colOff>
      <xdr:row>80</xdr:row>
      <xdr:rowOff>33020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937000" y="13647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17797</xdr:rowOff>
    </xdr:from>
    <xdr:ext cx="7366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3606800" y="13733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78</xdr:row>
      <xdr:rowOff>76200</xdr:rowOff>
    </xdr:from>
    <xdr:to>
      <xdr:col>15</xdr:col>
      <xdr:colOff>149225</xdr:colOff>
      <xdr:row>79</xdr:row>
      <xdr:rowOff>6350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30480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162577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2717800" y="1353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78</xdr:row>
      <xdr:rowOff>7620</xdr:rowOff>
    </xdr:from>
    <xdr:to>
      <xdr:col>11</xdr:col>
      <xdr:colOff>60325</xdr:colOff>
      <xdr:row>78</xdr:row>
      <xdr:rowOff>109220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2159000" y="1338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93997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1828800" y="1346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152400</xdr:rowOff>
    </xdr:from>
    <xdr:to>
      <xdr:col>6</xdr:col>
      <xdr:colOff>171450</xdr:colOff>
      <xdr:row>78</xdr:row>
      <xdr:rowOff>82550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1270000" y="1335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67327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939800" y="13440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３０</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年度決算からは、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６０</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額の歳出決算額となった。これは、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３名の新規採用職員があったこととと、基金への積立、操出があったため</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である。今後は物件費、補助費等において経常的な経費の抑制に努めていきたい。</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69850</xdr:rowOff>
    </xdr:from>
    <xdr:to>
      <xdr:col>85</xdr:col>
      <xdr:colOff>66675</xdr:colOff>
      <xdr:row>82</xdr:row>
      <xdr:rowOff>69850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412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99077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98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12700</xdr:rowOff>
    </xdr:from>
    <xdr:to>
      <xdr:col>85</xdr:col>
      <xdr:colOff>66675</xdr:colOff>
      <xdr:row>79</xdr:row>
      <xdr:rowOff>12700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55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41927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41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127000</xdr:rowOff>
    </xdr:from>
    <xdr:to>
      <xdr:col>85</xdr:col>
      <xdr:colOff>66675</xdr:colOff>
      <xdr:row>75</xdr:row>
      <xdr:rowOff>127000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985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156227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843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69850</xdr:rowOff>
    </xdr:from>
    <xdr:to>
      <xdr:col>85</xdr:col>
      <xdr:colOff>66675</xdr:colOff>
      <xdr:row>72</xdr:row>
      <xdr:rowOff>69850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414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99077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2272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4" name="公債費以外グラフ枠">
          <a:extLst>
            <a:ext uri="{FF2B5EF4-FFF2-40B4-BE49-F238E27FC236}">
              <a16:creationId xmlns:a16="http://schemas.microsoft.com/office/drawing/2014/main" id="{00000000-0008-0000-0400-0000A8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78422</xdr:rowOff>
    </xdr:from>
    <xdr:to>
      <xdr:col>82</xdr:col>
      <xdr:colOff>107950</xdr:colOff>
      <xdr:row>81</xdr:row>
      <xdr:rowOff>132714</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flipV="1">
          <a:off x="16510000" y="12594272"/>
          <a:ext cx="0" cy="1425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104791</xdr:rowOff>
    </xdr:from>
    <xdr:ext cx="762000" cy="259045"/>
    <xdr:sp macro="" textlink="">
      <xdr:nvSpPr>
        <xdr:cNvPr id="426" name="公債費以外最小値テキスト">
          <a:extLst>
            <a:ext uri="{FF2B5EF4-FFF2-40B4-BE49-F238E27FC236}">
              <a16:creationId xmlns:a16="http://schemas.microsoft.com/office/drawing/2014/main" id="{00000000-0008-0000-0400-0000AA010000}"/>
            </a:ext>
          </a:extLst>
        </xdr:cNvPr>
        <xdr:cNvSpPr txBox="1"/>
      </xdr:nvSpPr>
      <xdr:spPr>
        <a:xfrm>
          <a:off x="16598900" y="13992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132714</xdr:rowOff>
    </xdr:from>
    <xdr:to>
      <xdr:col>82</xdr:col>
      <xdr:colOff>196850</xdr:colOff>
      <xdr:row>81</xdr:row>
      <xdr:rowOff>132714</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4020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164799</xdr:rowOff>
    </xdr:from>
    <xdr:ext cx="762000" cy="259045"/>
    <xdr:sp macro="" textlink="">
      <xdr:nvSpPr>
        <xdr:cNvPr id="428" name="公債費以外最大値テキスト">
          <a:extLst>
            <a:ext uri="{FF2B5EF4-FFF2-40B4-BE49-F238E27FC236}">
              <a16:creationId xmlns:a16="http://schemas.microsoft.com/office/drawing/2014/main" id="{00000000-0008-0000-0400-0000AC010000}"/>
            </a:ext>
          </a:extLst>
        </xdr:cNvPr>
        <xdr:cNvSpPr txBox="1"/>
      </xdr:nvSpPr>
      <xdr:spPr>
        <a:xfrm>
          <a:off x="16598900" y="1233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78422</xdr:rowOff>
    </xdr:from>
    <xdr:to>
      <xdr:col>82</xdr:col>
      <xdr:colOff>196850</xdr:colOff>
      <xdr:row>73</xdr:row>
      <xdr:rowOff>78422</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6421100" y="1259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169863</xdr:rowOff>
    </xdr:from>
    <xdr:to>
      <xdr:col>82</xdr:col>
      <xdr:colOff>107950</xdr:colOff>
      <xdr:row>76</xdr:row>
      <xdr:rowOff>101282</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5671800" y="13028613"/>
          <a:ext cx="838200" cy="102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88282</xdr:rowOff>
    </xdr:from>
    <xdr:ext cx="762000" cy="259045"/>
    <xdr:sp macro="" textlink="">
      <xdr:nvSpPr>
        <xdr:cNvPr id="431" name="公債費以外平均値テキスト">
          <a:extLst>
            <a:ext uri="{FF2B5EF4-FFF2-40B4-BE49-F238E27FC236}">
              <a16:creationId xmlns:a16="http://schemas.microsoft.com/office/drawing/2014/main" id="{00000000-0008-0000-0400-0000AF010000}"/>
            </a:ext>
          </a:extLst>
        </xdr:cNvPr>
        <xdr:cNvSpPr txBox="1"/>
      </xdr:nvSpPr>
      <xdr:spPr>
        <a:xfrm>
          <a:off x="16598900" y="131184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116205</xdr:rowOff>
    </xdr:from>
    <xdr:to>
      <xdr:col>82</xdr:col>
      <xdr:colOff>158750</xdr:colOff>
      <xdr:row>77</xdr:row>
      <xdr:rowOff>46355</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6459200" y="13146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101282</xdr:rowOff>
    </xdr:from>
    <xdr:to>
      <xdr:col>78</xdr:col>
      <xdr:colOff>69850</xdr:colOff>
      <xdr:row>77</xdr:row>
      <xdr:rowOff>49848</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flipV="1">
          <a:off x="14782800" y="13131482"/>
          <a:ext cx="889000" cy="120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104775</xdr:rowOff>
    </xdr:from>
    <xdr:to>
      <xdr:col>78</xdr:col>
      <xdr:colOff>120650</xdr:colOff>
      <xdr:row>77</xdr:row>
      <xdr:rowOff>34925</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5621000" y="13134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19702</xdr:rowOff>
    </xdr:from>
    <xdr:ext cx="7366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5290800" y="13221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84138</xdr:rowOff>
    </xdr:from>
    <xdr:to>
      <xdr:col>73</xdr:col>
      <xdr:colOff>180975</xdr:colOff>
      <xdr:row>77</xdr:row>
      <xdr:rowOff>49848</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a:off x="13893800" y="12771438"/>
          <a:ext cx="889000" cy="480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56198</xdr:rowOff>
    </xdr:from>
    <xdr:to>
      <xdr:col>74</xdr:col>
      <xdr:colOff>31750</xdr:colOff>
      <xdr:row>76</xdr:row>
      <xdr:rowOff>157798</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4732000" y="13086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167974</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4401800" y="12855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84138</xdr:rowOff>
    </xdr:from>
    <xdr:to>
      <xdr:col>69</xdr:col>
      <xdr:colOff>92075</xdr:colOff>
      <xdr:row>75</xdr:row>
      <xdr:rowOff>35560</xdr:rowOff>
    </xdr:to>
    <xdr:cxnSp macro="">
      <xdr:nvCxnSpPr>
        <xdr:cNvPr id="439" name="直線コネクタ 438">
          <a:extLst>
            <a:ext uri="{FF2B5EF4-FFF2-40B4-BE49-F238E27FC236}">
              <a16:creationId xmlns:a16="http://schemas.microsoft.com/office/drawing/2014/main" id="{00000000-0008-0000-0400-0000B7010000}"/>
            </a:ext>
          </a:extLst>
        </xdr:cNvPr>
        <xdr:cNvCxnSpPr/>
      </xdr:nvCxnSpPr>
      <xdr:spPr>
        <a:xfrm flipV="1">
          <a:off x="13004800" y="12771438"/>
          <a:ext cx="889000" cy="122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1905</xdr:rowOff>
    </xdr:from>
    <xdr:to>
      <xdr:col>69</xdr:col>
      <xdr:colOff>142875</xdr:colOff>
      <xdr:row>76</xdr:row>
      <xdr:rowOff>103505</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3843000" y="13032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88282</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3512800" y="131184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130493</xdr:rowOff>
    </xdr:from>
    <xdr:to>
      <xdr:col>65</xdr:col>
      <xdr:colOff>53975</xdr:colOff>
      <xdr:row>76</xdr:row>
      <xdr:rowOff>60643</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2954000" y="1298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45420</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623800" y="13075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119063</xdr:rowOff>
    </xdr:from>
    <xdr:to>
      <xdr:col>82</xdr:col>
      <xdr:colOff>158750</xdr:colOff>
      <xdr:row>76</xdr:row>
      <xdr:rowOff>49213</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6459200" y="12977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135590</xdr:rowOff>
    </xdr:from>
    <xdr:ext cx="762000" cy="259045"/>
    <xdr:sp macro="" textlink="">
      <xdr:nvSpPr>
        <xdr:cNvPr id="450" name="公債費以外該当値テキスト">
          <a:extLst>
            <a:ext uri="{FF2B5EF4-FFF2-40B4-BE49-F238E27FC236}">
              <a16:creationId xmlns:a16="http://schemas.microsoft.com/office/drawing/2014/main" id="{00000000-0008-0000-0400-0000C2010000}"/>
            </a:ext>
          </a:extLst>
        </xdr:cNvPr>
        <xdr:cNvSpPr txBox="1"/>
      </xdr:nvSpPr>
      <xdr:spPr>
        <a:xfrm>
          <a:off x="16598900" y="12822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50482</xdr:rowOff>
    </xdr:from>
    <xdr:to>
      <xdr:col>78</xdr:col>
      <xdr:colOff>120650</xdr:colOff>
      <xdr:row>76</xdr:row>
      <xdr:rowOff>152082</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5621000" y="13080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162259</xdr:rowOff>
    </xdr:from>
    <xdr:ext cx="7366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5290800" y="128495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170498</xdr:rowOff>
    </xdr:from>
    <xdr:to>
      <xdr:col>74</xdr:col>
      <xdr:colOff>31750</xdr:colOff>
      <xdr:row>77</xdr:row>
      <xdr:rowOff>100648</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4732000" y="13200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85425</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4401800" y="132870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33338</xdr:rowOff>
    </xdr:from>
    <xdr:to>
      <xdr:col>69</xdr:col>
      <xdr:colOff>142875</xdr:colOff>
      <xdr:row>74</xdr:row>
      <xdr:rowOff>134938</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3843000" y="12720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145115</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3512800" y="12489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156210</xdr:rowOff>
    </xdr:from>
    <xdr:to>
      <xdr:col>65</xdr:col>
      <xdr:colOff>53975</xdr:colOff>
      <xdr:row>75</xdr:row>
      <xdr:rowOff>86360</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2954000" y="12843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96537</xdr:rowOff>
    </xdr:from>
    <xdr:ext cx="762000" cy="259045"/>
    <xdr:sp macro="" textlink="">
      <xdr:nvSpPr>
        <xdr:cNvPr id="458" name="テキスト ボックス 457">
          <a:extLst>
            <a:ext uri="{FF2B5EF4-FFF2-40B4-BE49-F238E27FC236}">
              <a16:creationId xmlns:a16="http://schemas.microsoft.com/office/drawing/2014/main" id="{00000000-0008-0000-0400-0000CA010000}"/>
            </a:ext>
          </a:extLst>
        </xdr:cNvPr>
        <xdr:cNvSpPr txBox="1"/>
      </xdr:nvSpPr>
      <xdr:spPr>
        <a:xfrm>
          <a:off x="12623800" y="1261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1514</xdr:rowOff>
    </xdr:from>
    <xdr:to>
      <xdr:col>29</xdr:col>
      <xdr:colOff>127000</xdr:colOff>
      <xdr:row>19</xdr:row>
      <xdr:rowOff>55063</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106539"/>
          <a:ext cx="0" cy="125369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27140</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323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55063</xdr:rowOff>
    </xdr:from>
    <xdr:to>
      <xdr:col>30</xdr:col>
      <xdr:colOff>25400</xdr:colOff>
      <xdr:row>19</xdr:row>
      <xdr:rowOff>55063</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02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87891</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50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760,872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1514</xdr:rowOff>
    </xdr:from>
    <xdr:to>
      <xdr:col>30</xdr:col>
      <xdr:colOff>25400</xdr:colOff>
      <xdr:row>12</xdr:row>
      <xdr:rowOff>1514</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1065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13</xdr:row>
      <xdr:rowOff>18638</xdr:rowOff>
    </xdr:from>
    <xdr:to>
      <xdr:col>29</xdr:col>
      <xdr:colOff>127000</xdr:colOff>
      <xdr:row>13</xdr:row>
      <xdr:rowOff>105475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2295113"/>
          <a:ext cx="647700" cy="868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33801</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960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61724</xdr:rowOff>
    </xdr:from>
    <xdr:to>
      <xdr:col>29</xdr:col>
      <xdr:colOff>177800</xdr:colOff>
      <xdr:row>17</xdr:row>
      <xdr:rowOff>163324</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13</xdr:row>
      <xdr:rowOff>9557</xdr:rowOff>
    </xdr:from>
    <xdr:to>
      <xdr:col>26</xdr:col>
      <xdr:colOff>50800</xdr:colOff>
      <xdr:row>13</xdr:row>
      <xdr:rowOff>105475</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a:off x="4305300" y="2286032"/>
          <a:ext cx="698500" cy="959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80102</xdr:rowOff>
    </xdr:from>
    <xdr:to>
      <xdr:col>26</xdr:col>
      <xdr:colOff>101600</xdr:colOff>
      <xdr:row>18</xdr:row>
      <xdr:rowOff>10252</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166479</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287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13</xdr:row>
      <xdr:rowOff>9557</xdr:rowOff>
    </xdr:from>
    <xdr:to>
      <xdr:col>22</xdr:col>
      <xdr:colOff>114300</xdr:colOff>
      <xdr:row>13</xdr:row>
      <xdr:rowOff>87433</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2286032"/>
          <a:ext cx="698500" cy="778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84658</xdr:rowOff>
    </xdr:from>
    <xdr:to>
      <xdr:col>22</xdr:col>
      <xdr:colOff>165100</xdr:colOff>
      <xdr:row>18</xdr:row>
      <xdr:rowOff>14808</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171035</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33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13</xdr:row>
      <xdr:rowOff>87433</xdr:rowOff>
    </xdr:from>
    <xdr:to>
      <xdr:col>18</xdr:col>
      <xdr:colOff>177800</xdr:colOff>
      <xdr:row>14</xdr:row>
      <xdr:rowOff>15399</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2363908"/>
          <a:ext cx="698500" cy="9941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88819</xdr:rowOff>
    </xdr:from>
    <xdr:to>
      <xdr:col>19</xdr:col>
      <xdr:colOff>38100</xdr:colOff>
      <xdr:row>18</xdr:row>
      <xdr:rowOff>18969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3746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37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98997</xdr:rowOff>
    </xdr:from>
    <xdr:to>
      <xdr:col>15</xdr:col>
      <xdr:colOff>101600</xdr:colOff>
      <xdr:row>18</xdr:row>
      <xdr:rowOff>29147</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13924</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47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12</xdr:row>
      <xdr:rowOff>139288</xdr:rowOff>
    </xdr:from>
    <xdr:to>
      <xdr:col>29</xdr:col>
      <xdr:colOff>177800</xdr:colOff>
      <xdr:row>13</xdr:row>
      <xdr:rowOff>69438</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24431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155815</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0893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661,883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13</xdr:row>
      <xdr:rowOff>54675</xdr:rowOff>
    </xdr:from>
    <xdr:to>
      <xdr:col>26</xdr:col>
      <xdr:colOff>101600</xdr:colOff>
      <xdr:row>13</xdr:row>
      <xdr:rowOff>156275</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3311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166452</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1000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12</xdr:row>
      <xdr:rowOff>130207</xdr:rowOff>
    </xdr:from>
    <xdr:to>
      <xdr:col>22</xdr:col>
      <xdr:colOff>165100</xdr:colOff>
      <xdr:row>13</xdr:row>
      <xdr:rowOff>60357</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22352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11</xdr:row>
      <xdr:rowOff>70534</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004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13</xdr:row>
      <xdr:rowOff>36633</xdr:rowOff>
    </xdr:from>
    <xdr:to>
      <xdr:col>19</xdr:col>
      <xdr:colOff>38100</xdr:colOff>
      <xdr:row>13</xdr:row>
      <xdr:rowOff>138233</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23131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11</xdr:row>
      <xdr:rowOff>148410</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081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13</xdr:row>
      <xdr:rowOff>136049</xdr:rowOff>
    </xdr:from>
    <xdr:to>
      <xdr:col>15</xdr:col>
      <xdr:colOff>101600</xdr:colOff>
      <xdr:row>14</xdr:row>
      <xdr:rowOff>66199</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241252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12</xdr:row>
      <xdr:rowOff>76376</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181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201905</xdr:rowOff>
    </xdr:from>
    <xdr:to>
      <xdr:col>29</xdr:col>
      <xdr:colOff>127000</xdr:colOff>
      <xdr:row>37</xdr:row>
      <xdr:rowOff>307297</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6126455"/>
          <a:ext cx="0" cy="130554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279374</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404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307297</xdr:rowOff>
    </xdr:from>
    <xdr:to>
      <xdr:col>30</xdr:col>
      <xdr:colOff>25400</xdr:colOff>
      <xdr:row>37</xdr:row>
      <xdr:rowOff>307297</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3199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116832</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869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201905</xdr:rowOff>
    </xdr:from>
    <xdr:to>
      <xdr:col>30</xdr:col>
      <xdr:colOff>25400</xdr:colOff>
      <xdr:row>33</xdr:row>
      <xdr:rowOff>201905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61264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33</xdr:row>
      <xdr:rowOff>201905</xdr:rowOff>
    </xdr:from>
    <xdr:to>
      <xdr:col>29</xdr:col>
      <xdr:colOff>127000</xdr:colOff>
      <xdr:row>34</xdr:row>
      <xdr:rowOff>32253</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003800" y="6126455"/>
          <a:ext cx="647700" cy="1732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144997</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7553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172920</xdr:rowOff>
    </xdr:from>
    <xdr:to>
      <xdr:col>29</xdr:col>
      <xdr:colOff>177800</xdr:colOff>
      <xdr:row>35</xdr:row>
      <xdr:rowOff>274520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783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32253</xdr:rowOff>
    </xdr:from>
    <xdr:to>
      <xdr:col>26</xdr:col>
      <xdr:colOff>50800</xdr:colOff>
      <xdr:row>34</xdr:row>
      <xdr:rowOff>134826</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4305300" y="6299703"/>
          <a:ext cx="698500" cy="1025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187368</xdr:rowOff>
    </xdr:from>
    <xdr:to>
      <xdr:col>26</xdr:col>
      <xdr:colOff>101600</xdr:colOff>
      <xdr:row>35</xdr:row>
      <xdr:rowOff>288968</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7977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273745</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8840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34</xdr:row>
      <xdr:rowOff>79802</xdr:rowOff>
    </xdr:from>
    <xdr:to>
      <xdr:col>22</xdr:col>
      <xdr:colOff>114300</xdr:colOff>
      <xdr:row>34</xdr:row>
      <xdr:rowOff>134826</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a:off x="3606800" y="6347252"/>
          <a:ext cx="698500" cy="5502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183086</xdr:rowOff>
    </xdr:from>
    <xdr:to>
      <xdr:col>22</xdr:col>
      <xdr:colOff>165100</xdr:colOff>
      <xdr:row>35</xdr:row>
      <xdr:rowOff>284686</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7934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269463</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879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33</xdr:row>
      <xdr:rowOff>264343</xdr:rowOff>
    </xdr:from>
    <xdr:to>
      <xdr:col>18</xdr:col>
      <xdr:colOff>177800</xdr:colOff>
      <xdr:row>34</xdr:row>
      <xdr:rowOff>79802</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a:off x="2908300" y="6188893"/>
          <a:ext cx="698500" cy="15835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188785</xdr:rowOff>
    </xdr:from>
    <xdr:to>
      <xdr:col>19</xdr:col>
      <xdr:colOff>38100</xdr:colOff>
      <xdr:row>35</xdr:row>
      <xdr:rowOff>290385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7991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275162</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885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191727</xdr:rowOff>
    </xdr:from>
    <xdr:to>
      <xdr:col>15</xdr:col>
      <xdr:colOff>101600</xdr:colOff>
      <xdr:row>35</xdr:row>
      <xdr:rowOff>293327</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8020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278104</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888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33</xdr:row>
      <xdr:rowOff>151105</xdr:rowOff>
    </xdr:from>
    <xdr:to>
      <xdr:col>29</xdr:col>
      <xdr:colOff>177800</xdr:colOff>
      <xdr:row>33</xdr:row>
      <xdr:rowOff>252705</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60756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33</xdr:row>
      <xdr:rowOff>97782</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6022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137,670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33</xdr:row>
      <xdr:rowOff>324353</xdr:rowOff>
    </xdr:from>
    <xdr:to>
      <xdr:col>26</xdr:col>
      <xdr:colOff>101600</xdr:colOff>
      <xdr:row>34</xdr:row>
      <xdr:rowOff>83053</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62489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33</xdr:row>
      <xdr:rowOff>93230</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60177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34</xdr:row>
      <xdr:rowOff>84026</xdr:rowOff>
    </xdr:from>
    <xdr:to>
      <xdr:col>22</xdr:col>
      <xdr:colOff>165100</xdr:colOff>
      <xdr:row>34</xdr:row>
      <xdr:rowOff>185626</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63514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33</xdr:row>
      <xdr:rowOff>195803</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6120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34</xdr:row>
      <xdr:rowOff>29002</xdr:rowOff>
    </xdr:from>
    <xdr:to>
      <xdr:col>19</xdr:col>
      <xdr:colOff>38100</xdr:colOff>
      <xdr:row>34</xdr:row>
      <xdr:rowOff>130602</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62964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33</xdr:row>
      <xdr:rowOff>140779</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60653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213543</xdr:rowOff>
    </xdr:from>
    <xdr:to>
      <xdr:col>15</xdr:col>
      <xdr:colOff>101600</xdr:colOff>
      <xdr:row>33</xdr:row>
      <xdr:rowOff>315143</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613809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32</xdr:row>
      <xdr:rowOff>153870</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59069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394
393
95.27
1,610,907
1,528,550
78,516
616,451
2,532,412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106507</xdr:rowOff>
    </xdr:from>
    <xdr:to>
      <xdr:col>24</xdr:col>
      <xdr:colOff>62865</xdr:colOff>
      <xdr:row>38</xdr:row>
      <xdr:rowOff>54511</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21457"/>
          <a:ext cx="1270" cy="11481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58338</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73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54511</xdr:rowOff>
    </xdr:from>
    <xdr:to>
      <xdr:col>24</xdr:col>
      <xdr:colOff>152400</xdr:colOff>
      <xdr:row>38</xdr:row>
      <xdr:rowOff>54511</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69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53184</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19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687,424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106507</xdr:rowOff>
    </xdr:from>
    <xdr:to>
      <xdr:col>24</xdr:col>
      <xdr:colOff>152400</xdr:colOff>
      <xdr:row>31</xdr:row>
      <xdr:rowOff>106507</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21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45064</xdr:rowOff>
    </xdr:from>
    <xdr:to>
      <xdr:col>24</xdr:col>
      <xdr:colOff>63500</xdr:colOff>
      <xdr:row>33</xdr:row>
      <xdr:rowOff>127238</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5702914"/>
          <a:ext cx="838200" cy="8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109149</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8134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130722</xdr:rowOff>
    </xdr:from>
    <xdr:to>
      <xdr:col>24</xdr:col>
      <xdr:colOff>114300</xdr:colOff>
      <xdr:row>37</xdr:row>
      <xdr:rowOff>60872</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169342</xdr:rowOff>
    </xdr:from>
    <xdr:to>
      <xdr:col>19</xdr:col>
      <xdr:colOff>177800</xdr:colOff>
      <xdr:row>33</xdr:row>
      <xdr:rowOff>127238</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a:off x="2908300" y="5655742"/>
          <a:ext cx="889000" cy="129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144714</xdr:rowOff>
    </xdr:from>
    <xdr:to>
      <xdr:col>20</xdr:col>
      <xdr:colOff>38100</xdr:colOff>
      <xdr:row>37</xdr:row>
      <xdr:rowOff>74864</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65991</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409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169342</xdr:rowOff>
    </xdr:from>
    <xdr:to>
      <xdr:col>15</xdr:col>
      <xdr:colOff>50800</xdr:colOff>
      <xdr:row>33</xdr:row>
      <xdr:rowOff>51798</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5655742"/>
          <a:ext cx="889000" cy="53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146557</xdr:rowOff>
    </xdr:from>
    <xdr:to>
      <xdr:col>15</xdr:col>
      <xdr:colOff>101600</xdr:colOff>
      <xdr:row>37</xdr:row>
      <xdr:rowOff>76707</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67834</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411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51798</xdr:rowOff>
    </xdr:from>
    <xdr:to>
      <xdr:col>10</xdr:col>
      <xdr:colOff>114300</xdr:colOff>
      <xdr:row>33</xdr:row>
      <xdr:rowOff>92475</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5709648"/>
          <a:ext cx="889000" cy="40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146629</xdr:rowOff>
    </xdr:from>
    <xdr:to>
      <xdr:col>10</xdr:col>
      <xdr:colOff>165100</xdr:colOff>
      <xdr:row>37</xdr:row>
      <xdr:rowOff>76779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67906</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411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151470</xdr:rowOff>
    </xdr:from>
    <xdr:to>
      <xdr:col>6</xdr:col>
      <xdr:colOff>38100</xdr:colOff>
      <xdr:row>37</xdr:row>
      <xdr:rowOff>81620</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2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72747</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416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165714</xdr:rowOff>
    </xdr:from>
    <xdr:to>
      <xdr:col>24</xdr:col>
      <xdr:colOff>114300</xdr:colOff>
      <xdr:row>33</xdr:row>
      <xdr:rowOff>95864</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5652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17141</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5503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539,678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76438</xdr:rowOff>
    </xdr:from>
    <xdr:to>
      <xdr:col>20</xdr:col>
      <xdr:colOff>38100</xdr:colOff>
      <xdr:row>34</xdr:row>
      <xdr:rowOff>6588</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5734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23115</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5509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118542</xdr:rowOff>
    </xdr:from>
    <xdr:to>
      <xdr:col>15</xdr:col>
      <xdr:colOff>101600</xdr:colOff>
      <xdr:row>33</xdr:row>
      <xdr:rowOff>48692</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5604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31</xdr:row>
      <xdr:rowOff>65219</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5380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998</xdr:rowOff>
    </xdr:from>
    <xdr:to>
      <xdr:col>10</xdr:col>
      <xdr:colOff>165100</xdr:colOff>
      <xdr:row>33</xdr:row>
      <xdr:rowOff>102598</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565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31</xdr:row>
      <xdr:rowOff>119125</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5434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41675</xdr:rowOff>
    </xdr:from>
    <xdr:to>
      <xdr:col>6</xdr:col>
      <xdr:colOff>38100</xdr:colOff>
      <xdr:row>33</xdr:row>
      <xdr:rowOff>143275</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5699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31</xdr:row>
      <xdr:rowOff>159802</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5474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63930</xdr:rowOff>
    </xdr:from>
    <xdr:to>
      <xdr:col>24</xdr:col>
      <xdr:colOff>62865</xdr:colOff>
      <xdr:row>58</xdr:row>
      <xdr:rowOff>124443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807880"/>
          <a:ext cx="1270" cy="12606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128270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72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124443</xdr:rowOff>
    </xdr:from>
    <xdr:to>
      <xdr:col>24</xdr:col>
      <xdr:colOff>152400</xdr:colOff>
      <xdr:row>58</xdr:row>
      <xdr:rowOff>124443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68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10607</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83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63930</xdr:rowOff>
    </xdr:from>
    <xdr:to>
      <xdr:col>24</xdr:col>
      <xdr:colOff>152400</xdr:colOff>
      <xdr:row>51</xdr:row>
      <xdr:rowOff>63930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807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145452</xdr:rowOff>
    </xdr:from>
    <xdr:to>
      <xdr:col>24</xdr:col>
      <xdr:colOff>63500</xdr:colOff>
      <xdr:row>52</xdr:row>
      <xdr:rowOff>137414</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8889402"/>
          <a:ext cx="838200" cy="163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11023</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836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32596</xdr:rowOff>
    </xdr:from>
    <xdr:to>
      <xdr:col>24</xdr:col>
      <xdr:colOff>114300</xdr:colOff>
      <xdr:row>57</xdr:row>
      <xdr:rowOff>134196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0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50</xdr:row>
      <xdr:rowOff>101829</xdr:rowOff>
    </xdr:from>
    <xdr:to>
      <xdr:col>19</xdr:col>
      <xdr:colOff>177800</xdr:colOff>
      <xdr:row>52</xdr:row>
      <xdr:rowOff>137414</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8674329"/>
          <a:ext cx="889000" cy="378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39965</xdr:rowOff>
    </xdr:from>
    <xdr:to>
      <xdr:col>20</xdr:col>
      <xdr:colOff>38100</xdr:colOff>
      <xdr:row>57</xdr:row>
      <xdr:rowOff>141565</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132692</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905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50</xdr:row>
      <xdr:rowOff>101829</xdr:rowOff>
    </xdr:from>
    <xdr:to>
      <xdr:col>15</xdr:col>
      <xdr:colOff>50800</xdr:colOff>
      <xdr:row>50</xdr:row>
      <xdr:rowOff>167269</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8674329"/>
          <a:ext cx="889000" cy="65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51036</xdr:rowOff>
    </xdr:from>
    <xdr:to>
      <xdr:col>15</xdr:col>
      <xdr:colOff>101600</xdr:colOff>
      <xdr:row>57</xdr:row>
      <xdr:rowOff>152636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143763</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91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50</xdr:row>
      <xdr:rowOff>167269</xdr:rowOff>
    </xdr:from>
    <xdr:to>
      <xdr:col>10</xdr:col>
      <xdr:colOff>114300</xdr:colOff>
      <xdr:row>52</xdr:row>
      <xdr:rowOff>132881</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8739769"/>
          <a:ext cx="889000" cy="308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52546</xdr:rowOff>
    </xdr:from>
    <xdr:to>
      <xdr:col>10</xdr:col>
      <xdr:colOff>165100</xdr:colOff>
      <xdr:row>57</xdr:row>
      <xdr:rowOff>154146</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145273</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79697</xdr:rowOff>
    </xdr:from>
    <xdr:to>
      <xdr:col>6</xdr:col>
      <xdr:colOff>38100</xdr:colOff>
      <xdr:row>58</xdr:row>
      <xdr:rowOff>9847</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974</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945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51</xdr:row>
      <xdr:rowOff>94652</xdr:rowOff>
    </xdr:from>
    <xdr:to>
      <xdr:col>24</xdr:col>
      <xdr:colOff>114300</xdr:colOff>
      <xdr:row>52</xdr:row>
      <xdr:rowOff>24802</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8838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9579</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8753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811,477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52</xdr:row>
      <xdr:rowOff>86614</xdr:rowOff>
    </xdr:from>
    <xdr:to>
      <xdr:col>20</xdr:col>
      <xdr:colOff>38100</xdr:colOff>
      <xdr:row>53</xdr:row>
      <xdr:rowOff>16764</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002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51</xdr:row>
      <xdr:rowOff>33291</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8777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50</xdr:row>
      <xdr:rowOff>51029</xdr:rowOff>
    </xdr:from>
    <xdr:to>
      <xdr:col>15</xdr:col>
      <xdr:colOff>101600</xdr:colOff>
      <xdr:row>50</xdr:row>
      <xdr:rowOff>152629</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8623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48</xdr:row>
      <xdr:rowOff>169156</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8398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50</xdr:row>
      <xdr:rowOff>116469</xdr:rowOff>
    </xdr:from>
    <xdr:to>
      <xdr:col>10</xdr:col>
      <xdr:colOff>165100</xdr:colOff>
      <xdr:row>51</xdr:row>
      <xdr:rowOff>46619</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868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49</xdr:row>
      <xdr:rowOff>63146</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8464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903,116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52</xdr:row>
      <xdr:rowOff>82081</xdr:rowOff>
    </xdr:from>
    <xdr:to>
      <xdr:col>6</xdr:col>
      <xdr:colOff>38100</xdr:colOff>
      <xdr:row>53</xdr:row>
      <xdr:rowOff>12231</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8997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51</xdr:row>
      <xdr:rowOff>28758</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8772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54748</xdr:rowOff>
    </xdr:from>
    <xdr:to>
      <xdr:col>24</xdr:col>
      <xdr:colOff>62865</xdr:colOff>
      <xdr:row>78</xdr:row>
      <xdr:rowOff>139069</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399148"/>
          <a:ext cx="1270" cy="11130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142896</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59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139069</xdr:rowOff>
    </xdr:from>
    <xdr:to>
      <xdr:col>24</xdr:col>
      <xdr:colOff>152400</xdr:colOff>
      <xdr:row>78</xdr:row>
      <xdr:rowOff>139069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2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1425</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74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54748</xdr:rowOff>
    </xdr:from>
    <xdr:to>
      <xdr:col>24</xdr:col>
      <xdr:colOff>152400</xdr:colOff>
      <xdr:row>72</xdr:row>
      <xdr:rowOff>54748</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39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27014</xdr:rowOff>
    </xdr:from>
    <xdr:to>
      <xdr:col>24</xdr:col>
      <xdr:colOff>63500</xdr:colOff>
      <xdr:row>77</xdr:row>
      <xdr:rowOff>101674</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228664"/>
          <a:ext cx="838200" cy="74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124962</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3266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146535</xdr:rowOff>
    </xdr:from>
    <xdr:to>
      <xdr:col>24</xdr:col>
      <xdr:colOff>114300</xdr:colOff>
      <xdr:row>78</xdr:row>
      <xdr:rowOff>76685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27014</xdr:rowOff>
    </xdr:from>
    <xdr:to>
      <xdr:col>19</xdr:col>
      <xdr:colOff>177800</xdr:colOff>
      <xdr:row>77</xdr:row>
      <xdr:rowOff>142351</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228664"/>
          <a:ext cx="889000" cy="115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136796</xdr:rowOff>
    </xdr:from>
    <xdr:to>
      <xdr:col>20</xdr:col>
      <xdr:colOff>38100</xdr:colOff>
      <xdr:row>78</xdr:row>
      <xdr:rowOff>66946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38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58073</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431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119218</xdr:rowOff>
    </xdr:from>
    <xdr:to>
      <xdr:col>15</xdr:col>
      <xdr:colOff>50800</xdr:colOff>
      <xdr:row>77</xdr:row>
      <xdr:rowOff>142351</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320868"/>
          <a:ext cx="889000" cy="23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127022</xdr:rowOff>
    </xdr:from>
    <xdr:to>
      <xdr:col>15</xdr:col>
      <xdr:colOff>101600</xdr:colOff>
      <xdr:row>78</xdr:row>
      <xdr:rowOff>57172</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2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48299</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421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119218</xdr:rowOff>
    </xdr:from>
    <xdr:to>
      <xdr:col>10</xdr:col>
      <xdr:colOff>114300</xdr:colOff>
      <xdr:row>78</xdr:row>
      <xdr:rowOff>13796</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320868"/>
          <a:ext cx="889000" cy="66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144281</xdr:rowOff>
    </xdr:from>
    <xdr:to>
      <xdr:col>10</xdr:col>
      <xdr:colOff>165100</xdr:colOff>
      <xdr:row>78</xdr:row>
      <xdr:rowOff>74431</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45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65558</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438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150955</xdr:rowOff>
    </xdr:from>
    <xdr:to>
      <xdr:col>6</xdr:col>
      <xdr:colOff>38100</xdr:colOff>
      <xdr:row>78</xdr:row>
      <xdr:rowOff>81105</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5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72232</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445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50874</xdr:rowOff>
    </xdr:from>
    <xdr:to>
      <xdr:col>24</xdr:col>
      <xdr:colOff>114300</xdr:colOff>
      <xdr:row>77</xdr:row>
      <xdr:rowOff>152474</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25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73751</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103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147664</xdr:rowOff>
    </xdr:from>
    <xdr:to>
      <xdr:col>20</xdr:col>
      <xdr:colOff>38100</xdr:colOff>
      <xdr:row>77</xdr:row>
      <xdr:rowOff>77814</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177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94341</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2953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91551</xdr:rowOff>
    </xdr:from>
    <xdr:to>
      <xdr:col>15</xdr:col>
      <xdr:colOff>101600</xdr:colOff>
      <xdr:row>78</xdr:row>
      <xdr:rowOff>21701</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293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38228</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068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68418</xdr:rowOff>
    </xdr:from>
    <xdr:to>
      <xdr:col>10</xdr:col>
      <xdr:colOff>165100</xdr:colOff>
      <xdr:row>77</xdr:row>
      <xdr:rowOff>170018</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270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15095</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045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134446</xdr:rowOff>
    </xdr:from>
    <xdr:to>
      <xdr:col>6</xdr:col>
      <xdr:colOff>38100</xdr:colOff>
      <xdr:row>78</xdr:row>
      <xdr:rowOff>64596</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336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81123</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3111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168380</xdr:rowOff>
    </xdr:from>
    <xdr:to>
      <xdr:col>24</xdr:col>
      <xdr:colOff>62865</xdr:colOff>
      <xdr:row>99</xdr:row>
      <xdr:rowOff>2136</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98880"/>
          <a:ext cx="1270" cy="1376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5963</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79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2136</xdr:rowOff>
    </xdr:from>
    <xdr:to>
      <xdr:col>24</xdr:col>
      <xdr:colOff>152400</xdr:colOff>
      <xdr:row>99</xdr:row>
      <xdr:rowOff>2136</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75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115057</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74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744,945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168380</xdr:rowOff>
    </xdr:from>
    <xdr:to>
      <xdr:col>24</xdr:col>
      <xdr:colOff>152400</xdr:colOff>
      <xdr:row>90</xdr:row>
      <xdr:rowOff>168380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98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105710</xdr:rowOff>
    </xdr:from>
    <xdr:to>
      <xdr:col>24</xdr:col>
      <xdr:colOff>63500</xdr:colOff>
      <xdr:row>98</xdr:row>
      <xdr:rowOff>119073</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907810"/>
          <a:ext cx="838200" cy="13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58275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6889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35398</xdr:rowOff>
    </xdr:from>
    <xdr:to>
      <xdr:col>24</xdr:col>
      <xdr:colOff>114300</xdr:colOff>
      <xdr:row>98</xdr:row>
      <xdr:rowOff>136998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837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115488</xdr:rowOff>
    </xdr:from>
    <xdr:to>
      <xdr:col>19</xdr:col>
      <xdr:colOff>177800</xdr:colOff>
      <xdr:row>98</xdr:row>
      <xdr:rowOff>119073</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917588"/>
          <a:ext cx="889000" cy="3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40001</xdr:rowOff>
    </xdr:from>
    <xdr:to>
      <xdr:col>20</xdr:col>
      <xdr:colOff>38100</xdr:colOff>
      <xdr:row>98</xdr:row>
      <xdr:rowOff>141601</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842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158128</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617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115488</xdr:rowOff>
    </xdr:from>
    <xdr:to>
      <xdr:col>15</xdr:col>
      <xdr:colOff>50800</xdr:colOff>
      <xdr:row>98</xdr:row>
      <xdr:rowOff>128378</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6917588"/>
          <a:ext cx="889000" cy="12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37043</xdr:rowOff>
    </xdr:from>
    <xdr:to>
      <xdr:col>15</xdr:col>
      <xdr:colOff>101600</xdr:colOff>
      <xdr:row>98</xdr:row>
      <xdr:rowOff>138643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839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155170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614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125013</xdr:rowOff>
    </xdr:from>
    <xdr:to>
      <xdr:col>10</xdr:col>
      <xdr:colOff>114300</xdr:colOff>
      <xdr:row>98</xdr:row>
      <xdr:rowOff>128378</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1130300" y="16927113"/>
          <a:ext cx="889000" cy="3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35192</xdr:rowOff>
    </xdr:from>
    <xdr:to>
      <xdr:col>10</xdr:col>
      <xdr:colOff>165100</xdr:colOff>
      <xdr:row>98</xdr:row>
      <xdr:rowOff>136792</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837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153319</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612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45312</xdr:rowOff>
    </xdr:from>
    <xdr:to>
      <xdr:col>6</xdr:col>
      <xdr:colOff>38100</xdr:colOff>
      <xdr:row>98</xdr:row>
      <xdr:rowOff>146912</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84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163439</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622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54910</xdr:rowOff>
    </xdr:from>
    <xdr:to>
      <xdr:col>24</xdr:col>
      <xdr:colOff>114300</xdr:colOff>
      <xdr:row>98</xdr:row>
      <xdr:rowOff>156510</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857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98</xdr:row>
      <xdr:rowOff>13826</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815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68273</xdr:rowOff>
    </xdr:from>
    <xdr:to>
      <xdr:col>20</xdr:col>
      <xdr:colOff>38100</xdr:colOff>
      <xdr:row>98</xdr:row>
      <xdr:rowOff>169873</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870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161000</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963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64688</xdr:rowOff>
    </xdr:from>
    <xdr:to>
      <xdr:col>15</xdr:col>
      <xdr:colOff>101600</xdr:colOff>
      <xdr:row>98</xdr:row>
      <xdr:rowOff>166288</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866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157415</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9595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77578</xdr:rowOff>
    </xdr:from>
    <xdr:to>
      <xdr:col>10</xdr:col>
      <xdr:colOff>165100</xdr:colOff>
      <xdr:row>99</xdr:row>
      <xdr:rowOff>7728</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879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170305</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9724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74213</xdr:rowOff>
    </xdr:from>
    <xdr:to>
      <xdr:col>6</xdr:col>
      <xdr:colOff>38100</xdr:colOff>
      <xdr:row>99</xdr:row>
      <xdr:rowOff>4363</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876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166940</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969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64162</xdr:rowOff>
    </xdr:from>
    <xdr:to>
      <xdr:col>54</xdr:col>
      <xdr:colOff>189865</xdr:colOff>
      <xdr:row>39</xdr:row>
      <xdr:rowOff>21379</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207662"/>
          <a:ext cx="1270" cy="1500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25206</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711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21379</xdr:rowOff>
    </xdr:from>
    <xdr:to>
      <xdr:col>55</xdr:col>
      <xdr:colOff>88900</xdr:colOff>
      <xdr:row>39</xdr:row>
      <xdr:rowOff>21379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70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10839</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82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64162</xdr:rowOff>
    </xdr:from>
    <xdr:to>
      <xdr:col>55</xdr:col>
      <xdr:colOff>88900</xdr:colOff>
      <xdr:row>30</xdr:row>
      <xdr:rowOff>64162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20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34</xdr:row>
      <xdr:rowOff>11044</xdr:rowOff>
    </xdr:from>
    <xdr:to>
      <xdr:col>55</xdr:col>
      <xdr:colOff>0</xdr:colOff>
      <xdr:row>34</xdr:row>
      <xdr:rowOff>68183</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9639300" y="5840344"/>
          <a:ext cx="838200" cy="57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44790</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3884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66363</xdr:rowOff>
    </xdr:from>
    <xdr:to>
      <xdr:col>55</xdr:col>
      <xdr:colOff>50800</xdr:colOff>
      <xdr:row>37</xdr:row>
      <xdr:rowOff>167963</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410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11044</xdr:rowOff>
    </xdr:from>
    <xdr:to>
      <xdr:col>50</xdr:col>
      <xdr:colOff>114300</xdr:colOff>
      <xdr:row>36</xdr:row>
      <xdr:rowOff>26457</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5840344"/>
          <a:ext cx="889000" cy="358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82540</xdr:rowOff>
    </xdr:from>
    <xdr:to>
      <xdr:col>50</xdr:col>
      <xdr:colOff>165100</xdr:colOff>
      <xdr:row>38</xdr:row>
      <xdr:rowOff>12690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42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3817</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518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26457</xdr:rowOff>
    </xdr:from>
    <xdr:to>
      <xdr:col>45</xdr:col>
      <xdr:colOff>177800</xdr:colOff>
      <xdr:row>36</xdr:row>
      <xdr:rowOff>99475</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198657"/>
          <a:ext cx="889000" cy="73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70909</xdr:rowOff>
    </xdr:from>
    <xdr:to>
      <xdr:col>46</xdr:col>
      <xdr:colOff>38100</xdr:colOff>
      <xdr:row>38</xdr:row>
      <xdr:rowOff>1059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163636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507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123099</xdr:rowOff>
    </xdr:from>
    <xdr:to>
      <xdr:col>41</xdr:col>
      <xdr:colOff>50800</xdr:colOff>
      <xdr:row>36</xdr:row>
      <xdr:rowOff>99475</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123849"/>
          <a:ext cx="889000" cy="147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95146</xdr:rowOff>
    </xdr:from>
    <xdr:to>
      <xdr:col>41</xdr:col>
      <xdr:colOff>101600</xdr:colOff>
      <xdr:row>38</xdr:row>
      <xdr:rowOff>25296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16422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531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104339</xdr:rowOff>
    </xdr:from>
    <xdr:to>
      <xdr:col>36</xdr:col>
      <xdr:colOff>165100</xdr:colOff>
      <xdr:row>38</xdr:row>
      <xdr:rowOff>34489</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25616</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540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17383</xdr:rowOff>
    </xdr:from>
    <xdr:to>
      <xdr:col>55</xdr:col>
      <xdr:colOff>50800</xdr:colOff>
      <xdr:row>34</xdr:row>
      <xdr:rowOff>118983</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5846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33</xdr:row>
      <xdr:rowOff>40260</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56981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543,799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33</xdr:row>
      <xdr:rowOff>131694</xdr:rowOff>
    </xdr:from>
    <xdr:to>
      <xdr:col>50</xdr:col>
      <xdr:colOff>165100</xdr:colOff>
      <xdr:row>34</xdr:row>
      <xdr:rowOff>61844</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5789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32</xdr:row>
      <xdr:rowOff>78371</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5564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147107</xdr:rowOff>
    </xdr:from>
    <xdr:to>
      <xdr:col>46</xdr:col>
      <xdr:colOff>38100</xdr:colOff>
      <xdr:row>36</xdr:row>
      <xdr:rowOff>77257</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147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34</xdr:row>
      <xdr:rowOff>93784</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5923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48675</xdr:rowOff>
    </xdr:from>
    <xdr:to>
      <xdr:col>41</xdr:col>
      <xdr:colOff>101600</xdr:colOff>
      <xdr:row>36</xdr:row>
      <xdr:rowOff>150275</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220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34</xdr:row>
      <xdr:rowOff>166802</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59961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72299</xdr:rowOff>
    </xdr:from>
    <xdr:to>
      <xdr:col>36</xdr:col>
      <xdr:colOff>165100</xdr:colOff>
      <xdr:row>36</xdr:row>
      <xdr:rowOff>2449</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073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18976</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5848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135851</xdr:rowOff>
    </xdr:from>
    <xdr:to>
      <xdr:col>54</xdr:col>
      <xdr:colOff>189865</xdr:colOff>
      <xdr:row>59</xdr:row>
      <xdr:rowOff>32564</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536901"/>
          <a:ext cx="1270" cy="16112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36391</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51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32564</xdr:rowOff>
    </xdr:from>
    <xdr:to>
      <xdr:col>55</xdr:col>
      <xdr:colOff>88900</xdr:colOff>
      <xdr:row>59</xdr:row>
      <xdr:rowOff>32564</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481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82528</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312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4,260,103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135851</xdr:rowOff>
    </xdr:from>
    <xdr:to>
      <xdr:col>55</xdr:col>
      <xdr:colOff>88900</xdr:colOff>
      <xdr:row>49</xdr:row>
      <xdr:rowOff>135851</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536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97592</xdr:rowOff>
    </xdr:from>
    <xdr:to>
      <xdr:col>55</xdr:col>
      <xdr:colOff>0</xdr:colOff>
      <xdr:row>58</xdr:row>
      <xdr:rowOff>23191</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9870242"/>
          <a:ext cx="838200" cy="97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41276</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9853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62849</xdr:rowOff>
    </xdr:from>
    <xdr:to>
      <xdr:col>55</xdr:col>
      <xdr:colOff>50800</xdr:colOff>
      <xdr:row>58</xdr:row>
      <xdr:rowOff>164449</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51291</xdr:rowOff>
    </xdr:from>
    <xdr:to>
      <xdr:col>50</xdr:col>
      <xdr:colOff>114300</xdr:colOff>
      <xdr:row>57</xdr:row>
      <xdr:rowOff>97592</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9309591"/>
          <a:ext cx="889000" cy="560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61628</xdr:rowOff>
    </xdr:from>
    <xdr:to>
      <xdr:col>50</xdr:col>
      <xdr:colOff>165100</xdr:colOff>
      <xdr:row>58</xdr:row>
      <xdr:rowOff>163228</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154355</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10098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54</xdr:row>
      <xdr:rowOff>51291</xdr:rowOff>
    </xdr:from>
    <xdr:to>
      <xdr:col>45</xdr:col>
      <xdr:colOff>177800</xdr:colOff>
      <xdr:row>54</xdr:row>
      <xdr:rowOff>105087</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9309591"/>
          <a:ext cx="889000" cy="53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54163</xdr:rowOff>
    </xdr:from>
    <xdr:to>
      <xdr:col>46</xdr:col>
      <xdr:colOff>38100</xdr:colOff>
      <xdr:row>58</xdr:row>
      <xdr:rowOff>155763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146890</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10090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54</xdr:row>
      <xdr:rowOff>105087</xdr:rowOff>
    </xdr:from>
    <xdr:to>
      <xdr:col>41</xdr:col>
      <xdr:colOff>50800</xdr:colOff>
      <xdr:row>55</xdr:row>
      <xdr:rowOff>24679</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9363387"/>
          <a:ext cx="889000" cy="91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53869</xdr:rowOff>
    </xdr:from>
    <xdr:to>
      <xdr:col>41</xdr:col>
      <xdr:colOff>101600</xdr:colOff>
      <xdr:row>58</xdr:row>
      <xdr:rowOff>155469</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146596</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10090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58245</xdr:rowOff>
    </xdr:from>
    <xdr:to>
      <xdr:col>36</xdr:col>
      <xdr:colOff>165100</xdr:colOff>
      <xdr:row>58</xdr:row>
      <xdr:rowOff>159845</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1000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150972</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10095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143841</xdr:rowOff>
    </xdr:from>
    <xdr:to>
      <xdr:col>55</xdr:col>
      <xdr:colOff>50800</xdr:colOff>
      <xdr:row>58</xdr:row>
      <xdr:rowOff>73991</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16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166718</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767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505,799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46792</xdr:rowOff>
    </xdr:from>
    <xdr:to>
      <xdr:col>50</xdr:col>
      <xdr:colOff>165100</xdr:colOff>
      <xdr:row>57</xdr:row>
      <xdr:rowOff>148392</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819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164919</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594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54</xdr:row>
      <xdr:rowOff>491</xdr:rowOff>
    </xdr:from>
    <xdr:to>
      <xdr:col>46</xdr:col>
      <xdr:colOff>38100</xdr:colOff>
      <xdr:row>54</xdr:row>
      <xdr:rowOff>102091</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258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23205</xdr:colOff>
      <xdr:row>52</xdr:row>
      <xdr:rowOff>118618</xdr:rowOff>
    </xdr:from>
    <xdr:ext cx="690189"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05205" y="90340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2,232,043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54</xdr:row>
      <xdr:rowOff>54287</xdr:rowOff>
    </xdr:from>
    <xdr:to>
      <xdr:col>41</xdr:col>
      <xdr:colOff>101600</xdr:colOff>
      <xdr:row>54</xdr:row>
      <xdr:rowOff>155887</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312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86705</xdr:colOff>
      <xdr:row>53</xdr:row>
      <xdr:rowOff>964</xdr:rowOff>
    </xdr:from>
    <xdr:ext cx="690189"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16205" y="908781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2,090,849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54</xdr:row>
      <xdr:rowOff>145329</xdr:rowOff>
    </xdr:from>
    <xdr:to>
      <xdr:col>36</xdr:col>
      <xdr:colOff>165100</xdr:colOff>
      <xdr:row>55</xdr:row>
      <xdr:rowOff>75479</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403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150205</xdr:colOff>
      <xdr:row>53</xdr:row>
      <xdr:rowOff>92006</xdr:rowOff>
    </xdr:from>
    <xdr:ext cx="690189"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27205" y="917885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1,851,893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119349</xdr:rowOff>
    </xdr:from>
    <xdr:to>
      <xdr:col>54</xdr:col>
      <xdr:colOff>189865</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92299"/>
          <a:ext cx="1270" cy="1220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158953</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3205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66026</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675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2,669,511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119349</xdr:rowOff>
    </xdr:from>
    <xdr:to>
      <xdr:col>55</xdr:col>
      <xdr:colOff>88900</xdr:colOff>
      <xdr:row>71</xdr:row>
      <xdr:rowOff>119349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92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125795</xdr:rowOff>
    </xdr:from>
    <xdr:to>
      <xdr:col>55</xdr:col>
      <xdr:colOff>0</xdr:colOff>
      <xdr:row>78</xdr:row>
      <xdr:rowOff>132088</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9639300" y="13498895"/>
          <a:ext cx="838200" cy="6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76404</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2780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53527</xdr:rowOff>
    </xdr:from>
    <xdr:to>
      <xdr:col>55</xdr:col>
      <xdr:colOff>50800</xdr:colOff>
      <xdr:row>78</xdr:row>
      <xdr:rowOff>155127</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426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107276</xdr:rowOff>
    </xdr:from>
    <xdr:to>
      <xdr:col>50</xdr:col>
      <xdr:colOff>114300</xdr:colOff>
      <xdr:row>78</xdr:row>
      <xdr:rowOff>125795</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8750300" y="13137476"/>
          <a:ext cx="889000" cy="361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57054</xdr:rowOff>
    </xdr:from>
    <xdr:to>
      <xdr:col>50</xdr:col>
      <xdr:colOff>165100</xdr:colOff>
      <xdr:row>78</xdr:row>
      <xdr:rowOff>158654</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43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3731</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205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107276</xdr:rowOff>
    </xdr:from>
    <xdr:to>
      <xdr:col>45</xdr:col>
      <xdr:colOff>177800</xdr:colOff>
      <xdr:row>77</xdr:row>
      <xdr:rowOff>93625</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7861300" y="13137476"/>
          <a:ext cx="889000" cy="157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53000</xdr:rowOff>
    </xdr:from>
    <xdr:to>
      <xdr:col>46</xdr:col>
      <xdr:colOff>38100</xdr:colOff>
      <xdr:row>78</xdr:row>
      <xdr:rowOff>154600</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42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145727</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518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77445</xdr:rowOff>
    </xdr:from>
    <xdr:to>
      <xdr:col>41</xdr:col>
      <xdr:colOff>50800</xdr:colOff>
      <xdr:row>77</xdr:row>
      <xdr:rowOff>93625</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107645"/>
          <a:ext cx="889000" cy="1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45500</xdr:rowOff>
    </xdr:from>
    <xdr:to>
      <xdr:col>41</xdr:col>
      <xdr:colOff>101600</xdr:colOff>
      <xdr:row>78</xdr:row>
      <xdr:rowOff>147100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41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138227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511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35658</xdr:rowOff>
    </xdr:from>
    <xdr:to>
      <xdr:col>36</xdr:col>
      <xdr:colOff>165100</xdr:colOff>
      <xdr:row>78</xdr:row>
      <xdr:rowOff>137258</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408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78</xdr:row>
      <xdr:rowOff>128385</xdr:rowOff>
    </xdr:from>
    <xdr:ext cx="59901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672795" y="13501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81288</xdr:rowOff>
    </xdr:from>
    <xdr:to>
      <xdr:col>55</xdr:col>
      <xdr:colOff>50800</xdr:colOff>
      <xdr:row>79</xdr:row>
      <xdr:rowOff>11438</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454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31954</xdr:rowOff>
    </xdr:from>
    <xdr:ext cx="534377"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405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74995</xdr:rowOff>
    </xdr:from>
    <xdr:to>
      <xdr:col>50</xdr:col>
      <xdr:colOff>165100</xdr:colOff>
      <xdr:row>79</xdr:row>
      <xdr:rowOff>5145</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44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167722</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2111" y="13540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56476</xdr:rowOff>
    </xdr:from>
    <xdr:to>
      <xdr:col>46</xdr:col>
      <xdr:colOff>38100</xdr:colOff>
      <xdr:row>76</xdr:row>
      <xdr:rowOff>158076</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086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75</xdr:row>
      <xdr:rowOff>3153</xdr:rowOff>
    </xdr:from>
    <xdr:ext cx="59901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50795" y="128619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42825</xdr:rowOff>
    </xdr:from>
    <xdr:to>
      <xdr:col>41</xdr:col>
      <xdr:colOff>101600</xdr:colOff>
      <xdr:row>77</xdr:row>
      <xdr:rowOff>144425</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244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75</xdr:row>
      <xdr:rowOff>160952</xdr:rowOff>
    </xdr:from>
    <xdr:ext cx="59901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61795" y="13019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26645</xdr:rowOff>
    </xdr:from>
    <xdr:to>
      <xdr:col>36</xdr:col>
      <xdr:colOff>165100</xdr:colOff>
      <xdr:row>76</xdr:row>
      <xdr:rowOff>128245</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056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74</xdr:row>
      <xdr:rowOff>144771</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672795" y="12832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a:extLst>
            <a:ext uri="{FF2B5EF4-FFF2-40B4-BE49-F238E27FC236}">
              <a16:creationId xmlns:a16="http://schemas.microsoft.com/office/drawing/2014/main" id="{00000000-0008-0000-06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78663</xdr:rowOff>
    </xdr:from>
    <xdr:to>
      <xdr:col>54</xdr:col>
      <xdr:colOff>189865</xdr:colOff>
      <xdr:row>98</xdr:row>
      <xdr:rowOff>139700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10475595" y="15509163"/>
          <a:ext cx="1270" cy="14326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3" name="普通建設事業費 （ うち更新整備　）最小値テキスト">
          <a:extLst>
            <a:ext uri="{FF2B5EF4-FFF2-40B4-BE49-F238E27FC236}">
              <a16:creationId xmlns:a16="http://schemas.microsoft.com/office/drawing/2014/main" id="{00000000-0008-0000-0600-0000C5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25340</xdr:rowOff>
    </xdr:from>
    <xdr:ext cx="690189" cy="259045"/>
    <xdr:sp macro="" textlink="">
      <xdr:nvSpPr>
        <xdr:cNvPr id="455" name="普通建設事業費 （ うち更新整備　）最大値テキスト">
          <a:extLst>
            <a:ext uri="{FF2B5EF4-FFF2-40B4-BE49-F238E27FC236}">
              <a16:creationId xmlns:a16="http://schemas.microsoft.com/office/drawing/2014/main" id="{00000000-0008-0000-0600-0000C7010000}"/>
            </a:ext>
          </a:extLst>
        </xdr:cNvPr>
        <xdr:cNvSpPr txBox="1"/>
      </xdr:nvSpPr>
      <xdr:spPr>
        <a:xfrm>
          <a:off x="10528300" y="152843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1,566,750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78663</xdr:rowOff>
    </xdr:from>
    <xdr:to>
      <xdr:col>55</xdr:col>
      <xdr:colOff>88900</xdr:colOff>
      <xdr:row>90</xdr:row>
      <xdr:rowOff>78663</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5509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25406</xdr:rowOff>
    </xdr:from>
    <xdr:to>
      <xdr:col>55</xdr:col>
      <xdr:colOff>0</xdr:colOff>
      <xdr:row>96</xdr:row>
      <xdr:rowOff>107688</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9639300" y="16484606"/>
          <a:ext cx="838200" cy="822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108585</xdr:rowOff>
    </xdr:from>
    <xdr:ext cx="599010" cy="259045"/>
    <xdr:sp macro="" textlink="">
      <xdr:nvSpPr>
        <xdr:cNvPr id="458" name="普通建設事業費 （ うち更新整備　）平均値テキスト">
          <a:extLst>
            <a:ext uri="{FF2B5EF4-FFF2-40B4-BE49-F238E27FC236}">
              <a16:creationId xmlns:a16="http://schemas.microsoft.com/office/drawing/2014/main" id="{00000000-0008-0000-0600-0000CA010000}"/>
            </a:ext>
          </a:extLst>
        </xdr:cNvPr>
        <xdr:cNvSpPr txBox="1"/>
      </xdr:nvSpPr>
      <xdr:spPr>
        <a:xfrm>
          <a:off x="10528300" y="167392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130158</xdr:rowOff>
    </xdr:from>
    <xdr:to>
      <xdr:col>55</xdr:col>
      <xdr:colOff>50800</xdr:colOff>
      <xdr:row>98</xdr:row>
      <xdr:rowOff>60308</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10426700" y="16760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93</xdr:row>
      <xdr:rowOff>15348</xdr:rowOff>
    </xdr:from>
    <xdr:to>
      <xdr:col>50</xdr:col>
      <xdr:colOff>114300</xdr:colOff>
      <xdr:row>96</xdr:row>
      <xdr:rowOff>25406</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8750300" y="15960198"/>
          <a:ext cx="889000" cy="524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133057</xdr:rowOff>
    </xdr:from>
    <xdr:to>
      <xdr:col>50</xdr:col>
      <xdr:colOff>165100</xdr:colOff>
      <xdr:row>98</xdr:row>
      <xdr:rowOff>63207</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88500" y="16763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54334</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339795" y="16856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91</xdr:row>
      <xdr:rowOff>54559</xdr:rowOff>
    </xdr:from>
    <xdr:to>
      <xdr:col>45</xdr:col>
      <xdr:colOff>177800</xdr:colOff>
      <xdr:row>93</xdr:row>
      <xdr:rowOff>15348</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7861300" y="15656509"/>
          <a:ext cx="889000" cy="303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117070</xdr:rowOff>
    </xdr:from>
    <xdr:to>
      <xdr:col>46</xdr:col>
      <xdr:colOff>38100</xdr:colOff>
      <xdr:row>98</xdr:row>
      <xdr:rowOff>47220</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8699500" y="16747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38347</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450795" y="168404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91</xdr:row>
      <xdr:rowOff>54559</xdr:rowOff>
    </xdr:from>
    <xdr:to>
      <xdr:col>41</xdr:col>
      <xdr:colOff>50800</xdr:colOff>
      <xdr:row>94</xdr:row>
      <xdr:rowOff>48258</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6972300" y="15656509"/>
          <a:ext cx="889000" cy="508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126340</xdr:rowOff>
    </xdr:from>
    <xdr:to>
      <xdr:col>41</xdr:col>
      <xdr:colOff>101600</xdr:colOff>
      <xdr:row>98</xdr:row>
      <xdr:rowOff>56490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7810500" y="16756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47617</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7561795" y="16849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143616</xdr:rowOff>
    </xdr:from>
    <xdr:to>
      <xdr:col>36</xdr:col>
      <xdr:colOff>165100</xdr:colOff>
      <xdr:row>98</xdr:row>
      <xdr:rowOff>73766</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6921500" y="16774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64893</xdr:rowOff>
    </xdr:from>
    <xdr:ext cx="59901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672795" y="16866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56888</xdr:rowOff>
    </xdr:from>
    <xdr:to>
      <xdr:col>55</xdr:col>
      <xdr:colOff>50800</xdr:colOff>
      <xdr:row>96</xdr:row>
      <xdr:rowOff>158488</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10426700" y="16516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79765</xdr:rowOff>
    </xdr:from>
    <xdr:ext cx="599010" cy="259045"/>
    <xdr:sp macro="" textlink="">
      <xdr:nvSpPr>
        <xdr:cNvPr id="477" name="普通建設事業費 （ うち更新整備　）該当値テキスト">
          <a:extLst>
            <a:ext uri="{FF2B5EF4-FFF2-40B4-BE49-F238E27FC236}">
              <a16:creationId xmlns:a16="http://schemas.microsoft.com/office/drawing/2014/main" id="{00000000-0008-0000-0600-0000DD010000}"/>
            </a:ext>
          </a:extLst>
        </xdr:cNvPr>
        <xdr:cNvSpPr txBox="1"/>
      </xdr:nvSpPr>
      <xdr:spPr>
        <a:xfrm>
          <a:off x="10528300" y="16367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410,008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146056</xdr:rowOff>
    </xdr:from>
    <xdr:to>
      <xdr:col>50</xdr:col>
      <xdr:colOff>165100</xdr:colOff>
      <xdr:row>96</xdr:row>
      <xdr:rowOff>76206</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88500" y="1643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92733</xdr:rowOff>
    </xdr:from>
    <xdr:ext cx="59901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339795" y="16209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92</xdr:row>
      <xdr:rowOff>135998</xdr:rowOff>
    </xdr:from>
    <xdr:to>
      <xdr:col>46</xdr:col>
      <xdr:colOff>38100</xdr:colOff>
      <xdr:row>93</xdr:row>
      <xdr:rowOff>66148</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699500" y="15909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23205</xdr:colOff>
      <xdr:row>91</xdr:row>
      <xdr:rowOff>82675</xdr:rowOff>
    </xdr:from>
    <xdr:ext cx="690189"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405205" y="156846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1,073,493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91</xdr:row>
      <xdr:rowOff>3759</xdr:rowOff>
    </xdr:from>
    <xdr:to>
      <xdr:col>41</xdr:col>
      <xdr:colOff>101600</xdr:colOff>
      <xdr:row>91</xdr:row>
      <xdr:rowOff>105359</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810500" y="15605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86705</xdr:colOff>
      <xdr:row>89</xdr:row>
      <xdr:rowOff>121886</xdr:rowOff>
    </xdr:from>
    <xdr:ext cx="690189"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516205" y="1538093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1,405,610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93</xdr:row>
      <xdr:rowOff>168908</xdr:rowOff>
    </xdr:from>
    <xdr:to>
      <xdr:col>36</xdr:col>
      <xdr:colOff>165100</xdr:colOff>
      <xdr:row>94</xdr:row>
      <xdr:rowOff>99058</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6921500" y="16113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92</xdr:row>
      <xdr:rowOff>115585</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672795" y="15888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31</xdr:row>
      <xdr:rowOff>21970</xdr:rowOff>
    </xdr:from>
    <xdr:ext cx="685572"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760428" y="5336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38299</xdr:rowOff>
    </xdr:from>
    <xdr:ext cx="685572"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760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147062</xdr:rowOff>
    </xdr:from>
    <xdr:to>
      <xdr:col>85</xdr:col>
      <xdr:colOff>126364</xdr:colOff>
      <xdr:row>39</xdr:row>
      <xdr:rowOff>98878</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290562"/>
          <a:ext cx="1269" cy="14948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128416</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81496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93739</xdr:rowOff>
    </xdr:from>
    <xdr:ext cx="690189"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065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1,373,237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147062</xdr:rowOff>
    </xdr:from>
    <xdr:to>
      <xdr:col>86</xdr:col>
      <xdr:colOff>25400</xdr:colOff>
      <xdr:row>30</xdr:row>
      <xdr:rowOff>147062</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290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28649</xdr:rowOff>
    </xdr:from>
    <xdr:to>
      <xdr:col>85</xdr:col>
      <xdr:colOff>127000</xdr:colOff>
      <xdr:row>39</xdr:row>
      <xdr:rowOff>38575</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715199"/>
          <a:ext cx="838200" cy="9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1416</xdr:rowOff>
    </xdr:from>
    <xdr:ext cx="534377"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6879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22989</xdr:rowOff>
    </xdr:from>
    <xdr:to>
      <xdr:col>85</xdr:col>
      <xdr:colOff>177800</xdr:colOff>
      <xdr:row>39</xdr:row>
      <xdr:rowOff>124589</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70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38575</xdr:rowOff>
    </xdr:from>
    <xdr:to>
      <xdr:col>81</xdr:col>
      <xdr:colOff>50800</xdr:colOff>
      <xdr:row>39</xdr:row>
      <xdr:rowOff>68132</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4592300" y="6725125"/>
          <a:ext cx="889000" cy="29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39</xdr:row>
      <xdr:rowOff>27194</xdr:rowOff>
    </xdr:from>
    <xdr:to>
      <xdr:col>81</xdr:col>
      <xdr:colOff>101600</xdr:colOff>
      <xdr:row>39</xdr:row>
      <xdr:rowOff>128794</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713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119921</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806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146517</xdr:rowOff>
    </xdr:from>
    <xdr:to>
      <xdr:col>76</xdr:col>
      <xdr:colOff>114300</xdr:colOff>
      <xdr:row>39</xdr:row>
      <xdr:rowOff>68132</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661617"/>
          <a:ext cx="889000" cy="93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29631</xdr:rowOff>
    </xdr:from>
    <xdr:to>
      <xdr:col>76</xdr:col>
      <xdr:colOff>165100</xdr:colOff>
      <xdr:row>39</xdr:row>
      <xdr:rowOff>131231</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716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122358</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808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146517</xdr:rowOff>
    </xdr:from>
    <xdr:to>
      <xdr:col>71</xdr:col>
      <xdr:colOff>177800</xdr:colOff>
      <xdr:row>39</xdr:row>
      <xdr:rowOff>50507</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2814300" y="6661617"/>
          <a:ext cx="889000" cy="75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27822</xdr:rowOff>
    </xdr:from>
    <xdr:to>
      <xdr:col>72</xdr:col>
      <xdr:colOff>38100</xdr:colOff>
      <xdr:row>39</xdr:row>
      <xdr:rowOff>129422</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714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120549</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8070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32256</xdr:rowOff>
    </xdr:from>
    <xdr:to>
      <xdr:col>67</xdr:col>
      <xdr:colOff>101600</xdr:colOff>
      <xdr:row>39</xdr:row>
      <xdr:rowOff>133856</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718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124983</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811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149299</xdr:rowOff>
    </xdr:from>
    <xdr:to>
      <xdr:col>85</xdr:col>
      <xdr:colOff>177800</xdr:colOff>
      <xdr:row>39</xdr:row>
      <xdr:rowOff>79449</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664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108676</xdr:rowOff>
    </xdr:from>
    <xdr:ext cx="534377"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452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159225</xdr:rowOff>
    </xdr:from>
    <xdr:to>
      <xdr:col>81</xdr:col>
      <xdr:colOff>101600</xdr:colOff>
      <xdr:row>39</xdr:row>
      <xdr:rowOff>89375</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674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105902</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14111" y="6449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17332</xdr:rowOff>
    </xdr:from>
    <xdr:to>
      <xdr:col>76</xdr:col>
      <xdr:colOff>165100</xdr:colOff>
      <xdr:row>39</xdr:row>
      <xdr:rowOff>118932</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703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135459</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25111" y="6479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95717</xdr:rowOff>
    </xdr:from>
    <xdr:to>
      <xdr:col>72</xdr:col>
      <xdr:colOff>38100</xdr:colOff>
      <xdr:row>39</xdr:row>
      <xdr:rowOff>25867</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610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37</xdr:row>
      <xdr:rowOff>42394</xdr:rowOff>
    </xdr:from>
    <xdr:ext cx="59901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03795" y="6386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171157</xdr:rowOff>
    </xdr:from>
    <xdr:to>
      <xdr:col>67</xdr:col>
      <xdr:colOff>101600</xdr:colOff>
      <xdr:row>39</xdr:row>
      <xdr:rowOff>101307</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686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117834</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47111" y="6461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13317</xdr:rowOff>
    </xdr:from>
    <xdr:to>
      <xdr:col>85</xdr:col>
      <xdr:colOff>126364</xdr:colOff>
      <xdr:row>59</xdr:row>
      <xdr:rowOff>98878</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flipV="1">
          <a:off x="16317595" y="8757267"/>
          <a:ext cx="1269" cy="1457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153505</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269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131444</xdr:rowOff>
    </xdr:from>
    <xdr:ext cx="469744"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85324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13317</xdr:rowOff>
    </xdr:from>
    <xdr:to>
      <xdr:col>86</xdr:col>
      <xdr:colOff>25400</xdr:colOff>
      <xdr:row>51</xdr:row>
      <xdr:rowOff>13317</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8757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70955</xdr:rowOff>
    </xdr:from>
    <xdr:ext cx="249299"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10015055"/>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48078</xdr:rowOff>
    </xdr:from>
    <xdr:to>
      <xdr:col>81</xdr:col>
      <xdr:colOff>101600</xdr:colOff>
      <xdr:row>59</xdr:row>
      <xdr:rowOff>149678</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41221</xdr:rowOff>
    </xdr:from>
    <xdr:to>
      <xdr:col>76</xdr:col>
      <xdr:colOff>165100</xdr:colOff>
      <xdr:row>59</xdr:row>
      <xdr:rowOff>142821</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10156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159348</xdr:rowOff>
    </xdr:from>
    <xdr:ext cx="313932"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35333" y="99319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17054</xdr:rowOff>
    </xdr:from>
    <xdr:to>
      <xdr:col>72</xdr:col>
      <xdr:colOff>38100</xdr:colOff>
      <xdr:row>59</xdr:row>
      <xdr:rowOff>118654</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10132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135181</xdr:rowOff>
    </xdr:from>
    <xdr:ext cx="313932"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46333" y="990783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17381</xdr:rowOff>
    </xdr:from>
    <xdr:to>
      <xdr:col>67</xdr:col>
      <xdr:colOff>101600</xdr:colOff>
      <xdr:row>59</xdr:row>
      <xdr:rowOff>118981</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1013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57</xdr:row>
      <xdr:rowOff>135508</xdr:rowOff>
    </xdr:from>
    <xdr:ext cx="313932"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57333" y="99081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26505</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10142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166205</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21619</xdr:rowOff>
    </xdr:from>
    <xdr:to>
      <xdr:col>85</xdr:col>
      <xdr:colOff>126364</xdr:colOff>
      <xdr:row>79</xdr:row>
      <xdr:rowOff>44450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94569"/>
          <a:ext cx="1269" cy="1394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139746</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6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731,985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21619</xdr:rowOff>
    </xdr:from>
    <xdr:to>
      <xdr:col>86</xdr:col>
      <xdr:colOff>25400</xdr:colOff>
      <xdr:row>71</xdr:row>
      <xdr:rowOff>21619</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9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73</xdr:row>
      <xdr:rowOff>26410</xdr:rowOff>
    </xdr:from>
    <xdr:to>
      <xdr:col>85</xdr:col>
      <xdr:colOff>127000</xdr:colOff>
      <xdr:row>74</xdr:row>
      <xdr:rowOff>2731</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5481300" y="12542260"/>
          <a:ext cx="838200" cy="147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37389</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2390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58962</xdr:rowOff>
    </xdr:from>
    <xdr:to>
      <xdr:col>85</xdr:col>
      <xdr:colOff>177800</xdr:colOff>
      <xdr:row>77</xdr:row>
      <xdr:rowOff>160562</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2731</xdr:rowOff>
    </xdr:from>
    <xdr:to>
      <xdr:col>81</xdr:col>
      <xdr:colOff>50800</xdr:colOff>
      <xdr:row>74</xdr:row>
      <xdr:rowOff>79702</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4592300" y="12690031"/>
          <a:ext cx="889000" cy="76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62850</xdr:rowOff>
    </xdr:from>
    <xdr:to>
      <xdr:col>81</xdr:col>
      <xdr:colOff>101600</xdr:colOff>
      <xdr:row>77</xdr:row>
      <xdr:rowOff>164450</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155577</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33572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79702</xdr:rowOff>
    </xdr:from>
    <xdr:to>
      <xdr:col>76</xdr:col>
      <xdr:colOff>114300</xdr:colOff>
      <xdr:row>74</xdr:row>
      <xdr:rowOff>87926</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3703300" y="12767002"/>
          <a:ext cx="889000" cy="8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53739</xdr:rowOff>
    </xdr:from>
    <xdr:to>
      <xdr:col>76</xdr:col>
      <xdr:colOff>165100</xdr:colOff>
      <xdr:row>77</xdr:row>
      <xdr:rowOff>155339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146466</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348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81017</xdr:rowOff>
    </xdr:from>
    <xdr:to>
      <xdr:col>71</xdr:col>
      <xdr:colOff>177800</xdr:colOff>
      <xdr:row>74</xdr:row>
      <xdr:rowOff>87926</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a:off x="12814300" y="12768317"/>
          <a:ext cx="889000" cy="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58052</xdr:rowOff>
    </xdr:from>
    <xdr:to>
      <xdr:col>72</xdr:col>
      <xdr:colOff>38100</xdr:colOff>
      <xdr:row>77</xdr:row>
      <xdr:rowOff>159652</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150779</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352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57947</xdr:rowOff>
    </xdr:from>
    <xdr:to>
      <xdr:col>67</xdr:col>
      <xdr:colOff>101600</xdr:colOff>
      <xdr:row>77</xdr:row>
      <xdr:rowOff>159547</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150674</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352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147060</xdr:rowOff>
    </xdr:from>
    <xdr:to>
      <xdr:col>85</xdr:col>
      <xdr:colOff>177800</xdr:colOff>
      <xdr:row>73</xdr:row>
      <xdr:rowOff>77210</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2491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169937</xdr:rowOff>
    </xdr:from>
    <xdr:ext cx="599010"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2342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73</xdr:row>
      <xdr:rowOff>123381</xdr:rowOff>
    </xdr:from>
    <xdr:to>
      <xdr:col>81</xdr:col>
      <xdr:colOff>101600</xdr:colOff>
      <xdr:row>74</xdr:row>
      <xdr:rowOff>53531</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2639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72</xdr:row>
      <xdr:rowOff>70058</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181795" y="124144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28902</xdr:rowOff>
    </xdr:from>
    <xdr:to>
      <xdr:col>76</xdr:col>
      <xdr:colOff>165100</xdr:colOff>
      <xdr:row>74</xdr:row>
      <xdr:rowOff>130502</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2716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72</xdr:row>
      <xdr:rowOff>147029</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2491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37126</xdr:rowOff>
    </xdr:from>
    <xdr:to>
      <xdr:col>72</xdr:col>
      <xdr:colOff>38100</xdr:colOff>
      <xdr:row>74</xdr:row>
      <xdr:rowOff>138726</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2724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72</xdr:row>
      <xdr:rowOff>155253</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03795" y="12499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30217</xdr:rowOff>
    </xdr:from>
    <xdr:to>
      <xdr:col>67</xdr:col>
      <xdr:colOff>101600</xdr:colOff>
      <xdr:row>74</xdr:row>
      <xdr:rowOff>131817</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2717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72</xdr:row>
      <xdr:rowOff>148344</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2492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95</xdr:row>
      <xdr:rowOff>54627</xdr:rowOff>
    </xdr:from>
    <xdr:ext cx="685572"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760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738</xdr:rowOff>
    </xdr:from>
    <xdr:to>
      <xdr:col>85</xdr:col>
      <xdr:colOff>126364</xdr:colOff>
      <xdr:row>98</xdr:row>
      <xdr:rowOff>139700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6317595" y="15774138"/>
          <a:ext cx="1269" cy="11676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163471</xdr:rowOff>
    </xdr:from>
    <xdr:ext cx="249299" cy="259045"/>
    <xdr:sp macro="" textlink="">
      <xdr:nvSpPr>
        <xdr:cNvPr id="683" name="積立金最小値テキスト">
          <a:extLst>
            <a:ext uri="{FF2B5EF4-FFF2-40B4-BE49-F238E27FC236}">
              <a16:creationId xmlns:a16="http://schemas.microsoft.com/office/drawing/2014/main" id="{00000000-0008-0000-0600-0000AB020000}"/>
            </a:ext>
          </a:extLst>
        </xdr:cNvPr>
        <xdr:cNvSpPr txBox="1"/>
      </xdr:nvSpPr>
      <xdr:spPr>
        <a:xfrm>
          <a:off x="16370300" y="169655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139700</xdr:rowOff>
    </xdr:from>
    <xdr:to>
      <xdr:col>86</xdr:col>
      <xdr:colOff>25400</xdr:colOff>
      <xdr:row>98</xdr:row>
      <xdr:rowOff>139700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118865</xdr:rowOff>
    </xdr:from>
    <xdr:ext cx="690189" cy="259045"/>
    <xdr:sp macro="" textlink="">
      <xdr:nvSpPr>
        <xdr:cNvPr id="685" name="積立金最大値テキスト">
          <a:extLst>
            <a:ext uri="{FF2B5EF4-FFF2-40B4-BE49-F238E27FC236}">
              <a16:creationId xmlns:a16="http://schemas.microsoft.com/office/drawing/2014/main" id="{00000000-0008-0000-0600-0000AD020000}"/>
            </a:ext>
          </a:extLst>
        </xdr:cNvPr>
        <xdr:cNvSpPr txBox="1"/>
      </xdr:nvSpPr>
      <xdr:spPr>
        <a:xfrm>
          <a:off x="16370300" y="1554936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2,553,941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738</xdr:rowOff>
    </xdr:from>
    <xdr:to>
      <xdr:col>86</xdr:col>
      <xdr:colOff>25400</xdr:colOff>
      <xdr:row>92</xdr:row>
      <xdr:rowOff>738</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5774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156056</xdr:rowOff>
    </xdr:from>
    <xdr:to>
      <xdr:col>85</xdr:col>
      <xdr:colOff>127000</xdr:colOff>
      <xdr:row>98</xdr:row>
      <xdr:rowOff>31410</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5481300" y="16786706"/>
          <a:ext cx="838200" cy="46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36472</xdr:rowOff>
    </xdr:from>
    <xdr:ext cx="534377" cy="259045"/>
    <xdr:sp macro="" textlink="">
      <xdr:nvSpPr>
        <xdr:cNvPr id="688" name="積立金平均値テキスト">
          <a:extLst>
            <a:ext uri="{FF2B5EF4-FFF2-40B4-BE49-F238E27FC236}">
              <a16:creationId xmlns:a16="http://schemas.microsoft.com/office/drawing/2014/main" id="{00000000-0008-0000-0600-0000B0020000}"/>
            </a:ext>
          </a:extLst>
        </xdr:cNvPr>
        <xdr:cNvSpPr txBox="1"/>
      </xdr:nvSpPr>
      <xdr:spPr>
        <a:xfrm>
          <a:off x="16370300" y="168385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58045</xdr:rowOff>
    </xdr:from>
    <xdr:to>
      <xdr:col>85</xdr:col>
      <xdr:colOff>177800</xdr:colOff>
      <xdr:row>98</xdr:row>
      <xdr:rowOff>159645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6268700" y="1686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31410</xdr:rowOff>
    </xdr:from>
    <xdr:to>
      <xdr:col>81</xdr:col>
      <xdr:colOff>50800</xdr:colOff>
      <xdr:row>98</xdr:row>
      <xdr:rowOff>120050</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flipV="1">
          <a:off x="14592300" y="16833510"/>
          <a:ext cx="889000" cy="88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56229</xdr:rowOff>
    </xdr:from>
    <xdr:to>
      <xdr:col>81</xdr:col>
      <xdr:colOff>101600</xdr:colOff>
      <xdr:row>98</xdr:row>
      <xdr:rowOff>157829</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5430500" y="16858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148956</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6951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2691</xdr:rowOff>
    </xdr:from>
    <xdr:to>
      <xdr:col>76</xdr:col>
      <xdr:colOff>114300</xdr:colOff>
      <xdr:row>98</xdr:row>
      <xdr:rowOff>120050</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a:off x="13703300" y="16804791"/>
          <a:ext cx="889000" cy="117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51739</xdr:rowOff>
    </xdr:from>
    <xdr:to>
      <xdr:col>76</xdr:col>
      <xdr:colOff>165100</xdr:colOff>
      <xdr:row>98</xdr:row>
      <xdr:rowOff>153339</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4541500" y="1685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169866</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25111" y="16629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114308</xdr:rowOff>
    </xdr:from>
    <xdr:to>
      <xdr:col>71</xdr:col>
      <xdr:colOff>177800</xdr:colOff>
      <xdr:row>98</xdr:row>
      <xdr:rowOff>2691</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a:off x="12814300" y="16744958"/>
          <a:ext cx="889000" cy="59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56291</xdr:rowOff>
    </xdr:from>
    <xdr:to>
      <xdr:col>72</xdr:col>
      <xdr:colOff>38100</xdr:colOff>
      <xdr:row>98</xdr:row>
      <xdr:rowOff>157891</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3652500" y="16858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149018</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6111" y="16951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52572</xdr:rowOff>
    </xdr:from>
    <xdr:to>
      <xdr:col>67</xdr:col>
      <xdr:colOff>101600</xdr:colOff>
      <xdr:row>98</xdr:row>
      <xdr:rowOff>154172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2763500" y="168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145299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7111" y="16947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105256</xdr:rowOff>
    </xdr:from>
    <xdr:to>
      <xdr:col>85</xdr:col>
      <xdr:colOff>177800</xdr:colOff>
      <xdr:row>98</xdr:row>
      <xdr:rowOff>35406</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6268700" y="16735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128133</xdr:rowOff>
    </xdr:from>
    <xdr:ext cx="599010" cy="259045"/>
    <xdr:sp macro="" textlink="">
      <xdr:nvSpPr>
        <xdr:cNvPr id="707" name="積立金該当値テキスト">
          <a:extLst>
            <a:ext uri="{FF2B5EF4-FFF2-40B4-BE49-F238E27FC236}">
              <a16:creationId xmlns:a16="http://schemas.microsoft.com/office/drawing/2014/main" id="{00000000-0008-0000-0600-0000C3020000}"/>
            </a:ext>
          </a:extLst>
        </xdr:cNvPr>
        <xdr:cNvSpPr txBox="1"/>
      </xdr:nvSpPr>
      <xdr:spPr>
        <a:xfrm>
          <a:off x="16370300" y="16587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339,226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152060</xdr:rowOff>
    </xdr:from>
    <xdr:to>
      <xdr:col>81</xdr:col>
      <xdr:colOff>101600</xdr:colOff>
      <xdr:row>98</xdr:row>
      <xdr:rowOff>82210</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5430500" y="16782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98737</xdr:rowOff>
    </xdr:from>
    <xdr:ext cx="59901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5181795" y="16557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69250</xdr:rowOff>
    </xdr:from>
    <xdr:to>
      <xdr:col>76</xdr:col>
      <xdr:colOff>165100</xdr:colOff>
      <xdr:row>98</xdr:row>
      <xdr:rowOff>170850</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4541500" y="16871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161977</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325111" y="16964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123341</xdr:rowOff>
    </xdr:from>
    <xdr:to>
      <xdr:col>72</xdr:col>
      <xdr:colOff>38100</xdr:colOff>
      <xdr:row>98</xdr:row>
      <xdr:rowOff>53491</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3652500" y="16753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70018</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3403795" y="16529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63508</xdr:rowOff>
    </xdr:from>
    <xdr:to>
      <xdr:col>67</xdr:col>
      <xdr:colOff>101600</xdr:colOff>
      <xdr:row>97</xdr:row>
      <xdr:rowOff>165108</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2763500" y="16694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10185</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2514795" y="16469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a16="http://schemas.microsoft.com/office/drawing/2014/main"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28296</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2159595" y="5343246"/>
          <a:ext cx="1269" cy="1387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78598</xdr:rowOff>
    </xdr:from>
    <xdr:ext cx="249299" cy="259045"/>
    <xdr:sp macro="" textlink="">
      <xdr:nvSpPr>
        <xdr:cNvPr id="740" name="投資及び出資金最小値テキスト">
          <a:extLst>
            <a:ext uri="{FF2B5EF4-FFF2-40B4-BE49-F238E27FC236}">
              <a16:creationId xmlns:a16="http://schemas.microsoft.com/office/drawing/2014/main" id="{00000000-0008-0000-0600-0000E4020000}"/>
            </a:ext>
          </a:extLst>
        </xdr:cNvPr>
        <xdr:cNvSpPr txBox="1"/>
      </xdr:nvSpPr>
      <xdr:spPr>
        <a:xfrm>
          <a:off x="22212300" y="6765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146423</xdr:rowOff>
    </xdr:from>
    <xdr:ext cx="534377" cy="259045"/>
    <xdr:sp macro="" textlink="">
      <xdr:nvSpPr>
        <xdr:cNvPr id="742" name="投資及び出資金最大値テキスト">
          <a:extLst>
            <a:ext uri="{FF2B5EF4-FFF2-40B4-BE49-F238E27FC236}">
              <a16:creationId xmlns:a16="http://schemas.microsoft.com/office/drawing/2014/main" id="{00000000-0008-0000-0600-0000E6020000}"/>
            </a:ext>
          </a:extLst>
        </xdr:cNvPr>
        <xdr:cNvSpPr txBox="1"/>
      </xdr:nvSpPr>
      <xdr:spPr>
        <a:xfrm>
          <a:off x="22212300" y="5118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28296</xdr:rowOff>
    </xdr:from>
    <xdr:to>
      <xdr:col>116</xdr:col>
      <xdr:colOff>152400</xdr:colOff>
      <xdr:row>31</xdr:row>
      <xdr:rowOff>28296</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534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30</xdr:row>
      <xdr:rowOff>11531</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1323300" y="5155031"/>
          <a:ext cx="838200" cy="1575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167498</xdr:rowOff>
    </xdr:from>
    <xdr:ext cx="469744" cy="259045"/>
    <xdr:sp macro="" textlink="">
      <xdr:nvSpPr>
        <xdr:cNvPr id="745" name="投資及び出資金平均値テキスト">
          <a:extLst>
            <a:ext uri="{FF2B5EF4-FFF2-40B4-BE49-F238E27FC236}">
              <a16:creationId xmlns:a16="http://schemas.microsoft.com/office/drawing/2014/main" id="{00000000-0008-0000-0600-0000E9020000}"/>
            </a:ext>
          </a:extLst>
        </xdr:cNvPr>
        <xdr:cNvSpPr txBox="1"/>
      </xdr:nvSpPr>
      <xdr:spPr>
        <a:xfrm>
          <a:off x="22212300" y="65111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144621</xdr:rowOff>
    </xdr:from>
    <xdr:to>
      <xdr:col>116</xdr:col>
      <xdr:colOff>114300</xdr:colOff>
      <xdr:row>39</xdr:row>
      <xdr:rowOff>74771</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2110700" y="6659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30</xdr:row>
      <xdr:rowOff>11531</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flipV="1">
          <a:off x="20434300" y="5155031"/>
          <a:ext cx="889000" cy="1575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140316</xdr:rowOff>
    </xdr:from>
    <xdr:to>
      <xdr:col>112</xdr:col>
      <xdr:colOff>38100</xdr:colOff>
      <xdr:row>39</xdr:row>
      <xdr:rowOff>70466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12725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39</xdr:row>
      <xdr:rowOff>61593</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088428" y="67481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43517</xdr:rowOff>
    </xdr:from>
    <xdr:to>
      <xdr:col>107</xdr:col>
      <xdr:colOff>50800</xdr:colOff>
      <xdr:row>39</xdr:row>
      <xdr:rowOff>44450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9545300" y="6730067"/>
          <a:ext cx="889000" cy="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147174</xdr:rowOff>
    </xdr:from>
    <xdr:to>
      <xdr:col>107</xdr:col>
      <xdr:colOff>101600</xdr:colOff>
      <xdr:row>39</xdr:row>
      <xdr:rowOff>77324</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0383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93851</xdr:rowOff>
    </xdr:from>
    <xdr:ext cx="378565"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5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43517</xdr:rowOff>
    </xdr:from>
    <xdr:to>
      <xdr:col>102</xdr:col>
      <xdr:colOff>114300</xdr:colOff>
      <xdr:row>39</xdr:row>
      <xdr:rowOff>43535</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flipV="1">
          <a:off x="18656300" y="6730067"/>
          <a:ext cx="889000" cy="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132906</xdr:rowOff>
    </xdr:from>
    <xdr:to>
      <xdr:col>102</xdr:col>
      <xdr:colOff>165100</xdr:colOff>
      <xdr:row>39</xdr:row>
      <xdr:rowOff>63056</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19494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79582</xdr:rowOff>
    </xdr:from>
    <xdr:ext cx="469744"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10428" y="6423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147974</xdr:rowOff>
    </xdr:from>
    <xdr:to>
      <xdr:col>98</xdr:col>
      <xdr:colOff>38100</xdr:colOff>
      <xdr:row>39</xdr:row>
      <xdr:rowOff>78124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8605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94651</xdr:rowOff>
    </xdr:from>
    <xdr:ext cx="378565"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7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123048</xdr:rowOff>
    </xdr:from>
    <xdr:ext cx="249299" cy="259045"/>
    <xdr:sp macro="" textlink="">
      <xdr:nvSpPr>
        <xdr:cNvPr id="764" name="投資及び出資金該当値テキスト">
          <a:extLst>
            <a:ext uri="{FF2B5EF4-FFF2-40B4-BE49-F238E27FC236}">
              <a16:creationId xmlns:a16="http://schemas.microsoft.com/office/drawing/2014/main" id="{00000000-0008-0000-0600-0000FC020000}"/>
            </a:ext>
          </a:extLst>
        </xdr:cNvPr>
        <xdr:cNvSpPr txBox="1"/>
      </xdr:nvSpPr>
      <xdr:spPr>
        <a:xfrm>
          <a:off x="22212300" y="6638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29</xdr:row>
      <xdr:rowOff>132181</xdr:rowOff>
    </xdr:from>
    <xdr:to>
      <xdr:col>112</xdr:col>
      <xdr:colOff>38100</xdr:colOff>
      <xdr:row>30</xdr:row>
      <xdr:rowOff>62331</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1272500" y="5104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28</xdr:row>
      <xdr:rowOff>78858</xdr:rowOff>
    </xdr:from>
    <xdr:ext cx="534377"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21056111" y="48794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164167</xdr:rowOff>
    </xdr:from>
    <xdr:to>
      <xdr:col>102</xdr:col>
      <xdr:colOff>165100</xdr:colOff>
      <xdr:row>39</xdr:row>
      <xdr:rowOff>94317</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19494500" y="6679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85444</xdr:rowOff>
    </xdr:from>
    <xdr:ext cx="313932"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9388333" y="677199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164185</xdr:rowOff>
    </xdr:from>
    <xdr:to>
      <xdr:col>98</xdr:col>
      <xdr:colOff>38100</xdr:colOff>
      <xdr:row>39</xdr:row>
      <xdr:rowOff>94335</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8605500" y="6679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85462</xdr:rowOff>
    </xdr:from>
    <xdr:ext cx="313932"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499333" y="67720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貸付金グラフ枠">
          <a:extLst>
            <a:ext uri="{FF2B5EF4-FFF2-40B4-BE49-F238E27FC236}">
              <a16:creationId xmlns:a16="http://schemas.microsoft.com/office/drawing/2014/main" id="{00000000-0008-0000-0600-00001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70206</xdr:rowOff>
    </xdr:from>
    <xdr:to>
      <xdr:col>116</xdr:col>
      <xdr:colOff>62864</xdr:colOff>
      <xdr:row>59</xdr:row>
      <xdr:rowOff>98878</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flipV="1">
          <a:off x="22159595" y="8814156"/>
          <a:ext cx="1269" cy="14002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99" name="貸付金最小値テキスト">
          <a:extLst>
            <a:ext uri="{FF2B5EF4-FFF2-40B4-BE49-F238E27FC236}">
              <a16:creationId xmlns:a16="http://schemas.microsoft.com/office/drawing/2014/main" id="{00000000-0008-0000-0600-00001F030000}"/>
            </a:ext>
          </a:extLst>
        </xdr:cNvPr>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16883</xdr:rowOff>
    </xdr:from>
    <xdr:ext cx="534377" cy="259045"/>
    <xdr:sp macro="" textlink="">
      <xdr:nvSpPr>
        <xdr:cNvPr id="801" name="貸付金最大値テキスト">
          <a:extLst>
            <a:ext uri="{FF2B5EF4-FFF2-40B4-BE49-F238E27FC236}">
              <a16:creationId xmlns:a16="http://schemas.microsoft.com/office/drawing/2014/main" id="{00000000-0008-0000-0600-000021030000}"/>
            </a:ext>
          </a:extLst>
        </xdr:cNvPr>
        <xdr:cNvSpPr txBox="1"/>
      </xdr:nvSpPr>
      <xdr:spPr>
        <a:xfrm>
          <a:off x="22212300" y="8589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70206</xdr:rowOff>
    </xdr:from>
    <xdr:to>
      <xdr:col>116</xdr:col>
      <xdr:colOff>152400</xdr:colOff>
      <xdr:row>51</xdr:row>
      <xdr:rowOff>70206</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8814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51</xdr:row>
      <xdr:rowOff>69748</xdr:rowOff>
    </xdr:from>
    <xdr:to>
      <xdr:col>116</xdr:col>
      <xdr:colOff>63500</xdr:colOff>
      <xdr:row>59</xdr:row>
      <xdr:rowOff>98878</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a:off x="21323300" y="8813698"/>
          <a:ext cx="838200" cy="1400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111941</xdr:rowOff>
    </xdr:from>
    <xdr:ext cx="469744" cy="259045"/>
    <xdr:sp macro="" textlink="">
      <xdr:nvSpPr>
        <xdr:cNvPr id="804" name="貸付金平均値テキスト">
          <a:extLst>
            <a:ext uri="{FF2B5EF4-FFF2-40B4-BE49-F238E27FC236}">
              <a16:creationId xmlns:a16="http://schemas.microsoft.com/office/drawing/2014/main" id="{00000000-0008-0000-0600-000024030000}"/>
            </a:ext>
          </a:extLst>
        </xdr:cNvPr>
        <xdr:cNvSpPr txBox="1"/>
      </xdr:nvSpPr>
      <xdr:spPr>
        <a:xfrm>
          <a:off x="22212300" y="988459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89064</xdr:rowOff>
    </xdr:from>
    <xdr:to>
      <xdr:col>116</xdr:col>
      <xdr:colOff>114300</xdr:colOff>
      <xdr:row>59</xdr:row>
      <xdr:rowOff>19214</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2110700" y="10033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51</xdr:row>
      <xdr:rowOff>41728</xdr:rowOff>
    </xdr:from>
    <xdr:to>
      <xdr:col>111</xdr:col>
      <xdr:colOff>177800</xdr:colOff>
      <xdr:row>51</xdr:row>
      <xdr:rowOff>69748</xdr:rowOff>
    </xdr:to>
    <xdr:cxnSp macro="">
      <xdr:nvCxnSpPr>
        <xdr:cNvPr id="806" name="直線コネクタ 805">
          <a:extLst>
            <a:ext uri="{FF2B5EF4-FFF2-40B4-BE49-F238E27FC236}">
              <a16:creationId xmlns:a16="http://schemas.microsoft.com/office/drawing/2014/main" id="{00000000-0008-0000-0600-000026030000}"/>
            </a:ext>
          </a:extLst>
        </xdr:cNvPr>
        <xdr:cNvCxnSpPr/>
      </xdr:nvCxnSpPr>
      <xdr:spPr>
        <a:xfrm>
          <a:off x="20434300" y="8785678"/>
          <a:ext cx="889000" cy="28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93358</xdr:rowOff>
    </xdr:from>
    <xdr:to>
      <xdr:col>112</xdr:col>
      <xdr:colOff>38100</xdr:colOff>
      <xdr:row>59</xdr:row>
      <xdr:rowOff>23508</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1272500" y="10037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14635</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088428" y="10130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51</xdr:row>
      <xdr:rowOff>41728</xdr:rowOff>
    </xdr:from>
    <xdr:to>
      <xdr:col>107</xdr:col>
      <xdr:colOff>50800</xdr:colOff>
      <xdr:row>59</xdr:row>
      <xdr:rowOff>98878</xdr:rowOff>
    </xdr:to>
    <xdr:cxnSp macro="">
      <xdr:nvCxnSpPr>
        <xdr:cNvPr id="809" name="直線コネクタ 808">
          <a:extLst>
            <a:ext uri="{FF2B5EF4-FFF2-40B4-BE49-F238E27FC236}">
              <a16:creationId xmlns:a16="http://schemas.microsoft.com/office/drawing/2014/main" id="{00000000-0008-0000-0600-000029030000}"/>
            </a:ext>
          </a:extLst>
        </xdr:cNvPr>
        <xdr:cNvCxnSpPr/>
      </xdr:nvCxnSpPr>
      <xdr:spPr>
        <a:xfrm flipV="1">
          <a:off x="19545300" y="8785678"/>
          <a:ext cx="889000" cy="1428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81128</xdr:rowOff>
    </xdr:from>
    <xdr:to>
      <xdr:col>107</xdr:col>
      <xdr:colOff>101600</xdr:colOff>
      <xdr:row>59</xdr:row>
      <xdr:rowOff>11278</xdr:rowOff>
    </xdr:to>
    <xdr:sp macro="" textlink="">
      <xdr:nvSpPr>
        <xdr:cNvPr id="810" name="フローチャート: 判断 809">
          <a:extLst>
            <a:ext uri="{FF2B5EF4-FFF2-40B4-BE49-F238E27FC236}">
              <a16:creationId xmlns:a16="http://schemas.microsoft.com/office/drawing/2014/main" id="{00000000-0008-0000-0600-00002A030000}"/>
            </a:ext>
          </a:extLst>
        </xdr:cNvPr>
        <xdr:cNvSpPr/>
      </xdr:nvSpPr>
      <xdr:spPr>
        <a:xfrm>
          <a:off x="20383500" y="10025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2405</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199428" y="10117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98878</xdr:rowOff>
    </xdr:from>
    <xdr:to>
      <xdr:col>102</xdr:col>
      <xdr:colOff>114300</xdr:colOff>
      <xdr:row>59</xdr:row>
      <xdr:rowOff>98878</xdr:rowOff>
    </xdr:to>
    <xdr:cxnSp macro="">
      <xdr:nvCxnSpPr>
        <xdr:cNvPr id="812" name="直線コネクタ 811">
          <a:extLst>
            <a:ext uri="{FF2B5EF4-FFF2-40B4-BE49-F238E27FC236}">
              <a16:creationId xmlns:a16="http://schemas.microsoft.com/office/drawing/2014/main" id="{00000000-0008-0000-0600-00002C030000}"/>
            </a:ext>
          </a:extLst>
        </xdr:cNvPr>
        <xdr:cNvCxnSpPr/>
      </xdr:nvCxnSpPr>
      <xdr:spPr>
        <a:xfrm>
          <a:off x="18656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80344</xdr:rowOff>
    </xdr:from>
    <xdr:to>
      <xdr:col>102</xdr:col>
      <xdr:colOff>165100</xdr:colOff>
      <xdr:row>59</xdr:row>
      <xdr:rowOff>10494</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9494500" y="10024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27021</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9310428" y="9799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70971</xdr:rowOff>
    </xdr:from>
    <xdr:to>
      <xdr:col>98</xdr:col>
      <xdr:colOff>38100</xdr:colOff>
      <xdr:row>59</xdr:row>
      <xdr:rowOff>1121</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8605500" y="100150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17648</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8421428" y="9790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48078</xdr:rowOff>
    </xdr:from>
    <xdr:to>
      <xdr:col>116</xdr:col>
      <xdr:colOff>114300</xdr:colOff>
      <xdr:row>59</xdr:row>
      <xdr:rowOff>149678</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134455</xdr:rowOff>
    </xdr:from>
    <xdr:ext cx="249299" cy="259045"/>
    <xdr:sp macro="" textlink="">
      <xdr:nvSpPr>
        <xdr:cNvPr id="823" name="貸付金該当値テキスト">
          <a:extLst>
            <a:ext uri="{FF2B5EF4-FFF2-40B4-BE49-F238E27FC236}">
              <a16:creationId xmlns:a16="http://schemas.microsoft.com/office/drawing/2014/main" id="{00000000-0008-0000-0600-000037030000}"/>
            </a:ext>
          </a:extLst>
        </xdr:cNvPr>
        <xdr:cNvSpPr txBox="1"/>
      </xdr:nvSpPr>
      <xdr:spPr>
        <a:xfrm>
          <a:off x="22212300" y="10078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51</xdr:row>
      <xdr:rowOff>18948</xdr:rowOff>
    </xdr:from>
    <xdr:to>
      <xdr:col>112</xdr:col>
      <xdr:colOff>38100</xdr:colOff>
      <xdr:row>51</xdr:row>
      <xdr:rowOff>120548</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1272500" y="8762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49</xdr:row>
      <xdr:rowOff>137075</xdr:rowOff>
    </xdr:from>
    <xdr:ext cx="534377"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1056111" y="8538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50</xdr:row>
      <xdr:rowOff>162378</xdr:rowOff>
    </xdr:from>
    <xdr:to>
      <xdr:col>107</xdr:col>
      <xdr:colOff>101600</xdr:colOff>
      <xdr:row>51</xdr:row>
      <xdr:rowOff>92528</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0383500" y="8734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49</xdr:row>
      <xdr:rowOff>109055</xdr:rowOff>
    </xdr:from>
    <xdr:ext cx="534377"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0167111" y="85101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48078</xdr:rowOff>
    </xdr:from>
    <xdr:to>
      <xdr:col>102</xdr:col>
      <xdr:colOff>165100</xdr:colOff>
      <xdr:row>59</xdr:row>
      <xdr:rowOff>149678</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9494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140805</xdr:rowOff>
    </xdr:from>
    <xdr:ext cx="24929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9420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48078</xdr:rowOff>
    </xdr:from>
    <xdr:to>
      <xdr:col>98</xdr:col>
      <xdr:colOff>38100</xdr:colOff>
      <xdr:row>59</xdr:row>
      <xdr:rowOff>149678</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8605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140805</xdr:rowOff>
    </xdr:from>
    <xdr:ext cx="24929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531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151343</xdr:rowOff>
    </xdr:from>
    <xdr:to>
      <xdr:col>116</xdr:col>
      <xdr:colOff>62864</xdr:colOff>
      <xdr:row>78</xdr:row>
      <xdr:rowOff>59046</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1981393"/>
          <a:ext cx="1269" cy="1450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62873</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35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59046</xdr:rowOff>
    </xdr:from>
    <xdr:to>
      <xdr:col>116</xdr:col>
      <xdr:colOff>152400</xdr:colOff>
      <xdr:row>78</xdr:row>
      <xdr:rowOff>59046</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321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98020</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75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151343</xdr:rowOff>
    </xdr:from>
    <xdr:to>
      <xdr:col>116</xdr:col>
      <xdr:colOff>152400</xdr:colOff>
      <xdr:row>69</xdr:row>
      <xdr:rowOff>151343</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1981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69</xdr:row>
      <xdr:rowOff>151343</xdr:rowOff>
    </xdr:from>
    <xdr:to>
      <xdr:col>116</xdr:col>
      <xdr:colOff>63500</xdr:colOff>
      <xdr:row>73</xdr:row>
      <xdr:rowOff>153671</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21323300" y="11981393"/>
          <a:ext cx="838200" cy="688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65944</xdr:rowOff>
    </xdr:from>
    <xdr:ext cx="599010"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30961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87517</xdr:rowOff>
    </xdr:from>
    <xdr:to>
      <xdr:col>116</xdr:col>
      <xdr:colOff>114300</xdr:colOff>
      <xdr:row>77</xdr:row>
      <xdr:rowOff>17667</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153671</xdr:rowOff>
    </xdr:from>
    <xdr:to>
      <xdr:col>111</xdr:col>
      <xdr:colOff>177800</xdr:colOff>
      <xdr:row>74</xdr:row>
      <xdr:rowOff>155538</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flipV="1">
          <a:off x="20434300" y="12669521"/>
          <a:ext cx="889000" cy="1733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97727</xdr:rowOff>
    </xdr:from>
    <xdr:to>
      <xdr:col>112</xdr:col>
      <xdr:colOff>38100</xdr:colOff>
      <xdr:row>77</xdr:row>
      <xdr:rowOff>27877</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77</xdr:row>
      <xdr:rowOff>19004</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3220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155538</xdr:rowOff>
    </xdr:from>
    <xdr:to>
      <xdr:col>107</xdr:col>
      <xdr:colOff>50800</xdr:colOff>
      <xdr:row>75</xdr:row>
      <xdr:rowOff>32052</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flipV="1">
          <a:off x="19545300" y="12842838"/>
          <a:ext cx="889000" cy="47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88847</xdr:rowOff>
    </xdr:from>
    <xdr:to>
      <xdr:col>107</xdr:col>
      <xdr:colOff>101600</xdr:colOff>
      <xdr:row>77</xdr:row>
      <xdr:rowOff>18997</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10124</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3211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32052</xdr:rowOff>
    </xdr:from>
    <xdr:to>
      <xdr:col>102</xdr:col>
      <xdr:colOff>114300</xdr:colOff>
      <xdr:row>75</xdr:row>
      <xdr:rowOff>113057</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flipV="1">
          <a:off x="18656300" y="12890802"/>
          <a:ext cx="889000" cy="81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98337</xdr:rowOff>
    </xdr:from>
    <xdr:to>
      <xdr:col>102</xdr:col>
      <xdr:colOff>165100</xdr:colOff>
      <xdr:row>77</xdr:row>
      <xdr:rowOff>28487</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77</xdr:row>
      <xdr:rowOff>19614</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3221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97785</xdr:rowOff>
    </xdr:from>
    <xdr:to>
      <xdr:col>98</xdr:col>
      <xdr:colOff>38100</xdr:colOff>
      <xdr:row>77</xdr:row>
      <xdr:rowOff>27935</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77</xdr:row>
      <xdr:rowOff>19062</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3220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69</xdr:row>
      <xdr:rowOff>100543</xdr:rowOff>
    </xdr:from>
    <xdr:to>
      <xdr:col>116</xdr:col>
      <xdr:colOff>114300</xdr:colOff>
      <xdr:row>70</xdr:row>
      <xdr:rowOff>30693</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1930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69</xdr:row>
      <xdr:rowOff>53570</xdr:rowOff>
    </xdr:from>
    <xdr:ext cx="599010"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1883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421,944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102871</xdr:rowOff>
    </xdr:from>
    <xdr:to>
      <xdr:col>112</xdr:col>
      <xdr:colOff>38100</xdr:colOff>
      <xdr:row>74</xdr:row>
      <xdr:rowOff>33021</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2618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72</xdr:row>
      <xdr:rowOff>49548</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23795" y="12393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104738</xdr:rowOff>
    </xdr:from>
    <xdr:to>
      <xdr:col>107</xdr:col>
      <xdr:colOff>101600</xdr:colOff>
      <xdr:row>75</xdr:row>
      <xdr:rowOff>34888</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2792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51415</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34795" y="12567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152702</xdr:rowOff>
    </xdr:from>
    <xdr:to>
      <xdr:col>102</xdr:col>
      <xdr:colOff>165100</xdr:colOff>
      <xdr:row>75</xdr:row>
      <xdr:rowOff>82852</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2840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99379</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45795" y="12615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62257</xdr:rowOff>
    </xdr:from>
    <xdr:to>
      <xdr:col>98</xdr:col>
      <xdr:colOff>38100</xdr:colOff>
      <xdr:row>75</xdr:row>
      <xdr:rowOff>163857</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2921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8934</xdr:rowOff>
    </xdr:from>
    <xdr:ext cx="599010"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56795" y="12696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9" name="前年度繰上充用金グラフ枠">
          <a:extLst>
            <a:ext uri="{FF2B5EF4-FFF2-40B4-BE49-F238E27FC236}">
              <a16:creationId xmlns:a16="http://schemas.microsoft.com/office/drawing/2014/main" id="{00000000-0008-0000-0600-00008D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11" name="前年度繰上充用金最小値テキスト">
          <a:extLst>
            <a:ext uri="{FF2B5EF4-FFF2-40B4-BE49-F238E27FC236}">
              <a16:creationId xmlns:a16="http://schemas.microsoft.com/office/drawing/2014/main" id="{00000000-0008-0000-0600-00008F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13" name="前年度繰上充用金最大値テキスト">
          <a:extLst>
            <a:ext uri="{FF2B5EF4-FFF2-40B4-BE49-F238E27FC236}">
              <a16:creationId xmlns:a16="http://schemas.microsoft.com/office/drawing/2014/main" id="{00000000-0008-0000-0600-000091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16" name="前年度繰上充用金平均値テキスト">
          <a:extLst>
            <a:ext uri="{FF2B5EF4-FFF2-40B4-BE49-F238E27FC236}">
              <a16:creationId xmlns:a16="http://schemas.microsoft.com/office/drawing/2014/main" id="{00000000-0008-0000-0600-000094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89</xdr:row>
      <xdr:rowOff>123189</xdr:rowOff>
    </xdr:from>
    <xdr:to>
      <xdr:col>112</xdr:col>
      <xdr:colOff>38100</xdr:colOff>
      <xdr:row>90</xdr:row>
      <xdr:rowOff>53339</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21272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88</xdr:row>
      <xdr:rowOff>69866</xdr:rowOff>
    </xdr:from>
    <xdr:ext cx="313932"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166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21" name="直線コネクタ 920">
          <a:extLst>
            <a:ext uri="{FF2B5EF4-FFF2-40B4-BE49-F238E27FC236}">
              <a16:creationId xmlns:a16="http://schemas.microsoft.com/office/drawing/2014/main" id="{00000000-0008-0000-0600-000099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22" name="フローチャート: 判断 921">
          <a:extLst>
            <a:ext uri="{FF2B5EF4-FFF2-40B4-BE49-F238E27FC236}">
              <a16:creationId xmlns:a16="http://schemas.microsoft.com/office/drawing/2014/main" id="{00000000-0008-0000-0600-00009A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24" name="直線コネクタ 923">
          <a:extLst>
            <a:ext uri="{FF2B5EF4-FFF2-40B4-BE49-F238E27FC236}">
              <a16:creationId xmlns:a16="http://schemas.microsoft.com/office/drawing/2014/main" id="{00000000-0008-0000-0600-00009C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25" name="フローチャート: 判断 924">
          <a:extLst>
            <a:ext uri="{FF2B5EF4-FFF2-40B4-BE49-F238E27FC236}">
              <a16:creationId xmlns:a16="http://schemas.microsoft.com/office/drawing/2014/main" id="{00000000-0008-0000-0600-00009D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7" name="フローチャート: 判断 926">
          <a:extLst>
            <a:ext uri="{FF2B5EF4-FFF2-40B4-BE49-F238E27FC236}">
              <a16:creationId xmlns:a16="http://schemas.microsoft.com/office/drawing/2014/main" id="{00000000-0008-0000-0600-00009F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35" name="前年度繰上充用金該当値テキスト">
          <a:extLst>
            <a:ext uri="{FF2B5EF4-FFF2-40B4-BE49-F238E27FC236}">
              <a16:creationId xmlns:a16="http://schemas.microsoft.com/office/drawing/2014/main" id="{00000000-0008-0000-0600-0000A7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40" name="楕円 939">
          <a:extLst>
            <a:ext uri="{FF2B5EF4-FFF2-40B4-BE49-F238E27FC236}">
              <a16:creationId xmlns:a16="http://schemas.microsoft.com/office/drawing/2014/main" id="{00000000-0008-0000-0600-0000AC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42" name="楕円 941">
          <a:extLst>
            <a:ext uri="{FF2B5EF4-FFF2-40B4-BE49-F238E27FC236}">
              <a16:creationId xmlns:a16="http://schemas.microsoft.com/office/drawing/2014/main" id="{00000000-0008-0000-0600-0000AE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43" name="テキスト ボックス 942">
          <a:extLst>
            <a:ext uri="{FF2B5EF4-FFF2-40B4-BE49-F238E27FC236}">
              <a16:creationId xmlns:a16="http://schemas.microsoft.com/office/drawing/2014/main" id="{00000000-0008-0000-0600-0000AF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4" name="正方形/長方形 943">
          <a:extLst>
            <a:ext uri="{FF2B5EF4-FFF2-40B4-BE49-F238E27FC236}">
              <a16:creationId xmlns:a16="http://schemas.microsoft.com/office/drawing/2014/main" id="{00000000-0008-0000-0600-0000B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5" name="正方形/長方形 944">
          <a:extLst>
            <a:ext uri="{FF2B5EF4-FFF2-40B4-BE49-F238E27FC236}">
              <a16:creationId xmlns:a16="http://schemas.microsoft.com/office/drawing/2014/main" id="{00000000-0008-0000-0600-0000B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6" name="テキスト ボックス 945">
          <a:extLst>
            <a:ext uri="{FF2B5EF4-FFF2-40B4-BE49-F238E27FC236}">
              <a16:creationId xmlns:a16="http://schemas.microsoft.com/office/drawing/2014/main" id="{00000000-0008-0000-0600-0000B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人口数が</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３９４</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人と全国で</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も</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最少</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クラス</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の自治体であるため、住民一人あたりの歳出額に換算すると多くの性質別歳出で上位に位置している。分母値で減となっているものは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投資及び出資金と貸付金で、これは第３セクターへの追加出資及び貸付金が平成３０年度限りであった</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ものである。分母値で増となってい</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人件費、物件費、公債費、繰出金で人件費は３名の新規職員採用、物件費は観光事業の委託費、公債費は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平成２８年度までに実施した事業の償還が始まったこと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、繰出金は産業振興貸付基金への操出金によるものである。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394
393
95.27
1,610,907
1,528,550
78,516
616,451
2,532,412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147968</xdr:rowOff>
    </xdr:from>
    <xdr:to>
      <xdr:col>24</xdr:col>
      <xdr:colOff>62865</xdr:colOff>
      <xdr:row>38</xdr:row>
      <xdr:rowOff>90532</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91468"/>
          <a:ext cx="1270" cy="1314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94359</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09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90532</xdr:rowOff>
    </xdr:from>
    <xdr:to>
      <xdr:col>24</xdr:col>
      <xdr:colOff>152400</xdr:colOff>
      <xdr:row>38</xdr:row>
      <xdr:rowOff>90532</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5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94645</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6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75,566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147968</xdr:rowOff>
    </xdr:from>
    <xdr:to>
      <xdr:col>24</xdr:col>
      <xdr:colOff>152400</xdr:colOff>
      <xdr:row>30</xdr:row>
      <xdr:rowOff>147968</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91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145777</xdr:rowOff>
    </xdr:from>
    <xdr:to>
      <xdr:col>24</xdr:col>
      <xdr:colOff>63500</xdr:colOff>
      <xdr:row>30</xdr:row>
      <xdr:rowOff>147968</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5289277"/>
          <a:ext cx="838200" cy="2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148556</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207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170129</xdr:rowOff>
    </xdr:from>
    <xdr:to>
      <xdr:col>24</xdr:col>
      <xdr:colOff>114300</xdr:colOff>
      <xdr:row>37</xdr:row>
      <xdr:rowOff>100279</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30</xdr:row>
      <xdr:rowOff>145777</xdr:rowOff>
    </xdr:from>
    <xdr:to>
      <xdr:col>19</xdr:col>
      <xdr:colOff>177800</xdr:colOff>
      <xdr:row>31</xdr:row>
      <xdr:rowOff>7303</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5289277"/>
          <a:ext cx="889000" cy="32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5252</xdr:rowOff>
    </xdr:from>
    <xdr:to>
      <xdr:col>20</xdr:col>
      <xdr:colOff>38100</xdr:colOff>
      <xdr:row>37</xdr:row>
      <xdr:rowOff>106852</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97979</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4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30</xdr:row>
      <xdr:rowOff>150197</xdr:rowOff>
    </xdr:from>
    <xdr:to>
      <xdr:col>15</xdr:col>
      <xdr:colOff>50800</xdr:colOff>
      <xdr:row>31</xdr:row>
      <xdr:rowOff>7303</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5293697"/>
          <a:ext cx="889000" cy="28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2984</xdr:rowOff>
    </xdr:from>
    <xdr:to>
      <xdr:col>15</xdr:col>
      <xdr:colOff>101600</xdr:colOff>
      <xdr:row>37</xdr:row>
      <xdr:rowOff>104584</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95711</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30</xdr:row>
      <xdr:rowOff>150197</xdr:rowOff>
    </xdr:from>
    <xdr:to>
      <xdr:col>10</xdr:col>
      <xdr:colOff>114300</xdr:colOff>
      <xdr:row>31</xdr:row>
      <xdr:rowOff>30658</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5293697"/>
          <a:ext cx="889000" cy="5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3270</xdr:rowOff>
    </xdr:from>
    <xdr:to>
      <xdr:col>10</xdr:col>
      <xdr:colOff>165100</xdr:colOff>
      <xdr:row>37</xdr:row>
      <xdr:rowOff>104870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95997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39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158947</xdr:rowOff>
    </xdr:from>
    <xdr:to>
      <xdr:col>6</xdr:col>
      <xdr:colOff>38100</xdr:colOff>
      <xdr:row>37</xdr:row>
      <xdr:rowOff>89097</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80224</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97168</xdr:rowOff>
    </xdr:from>
    <xdr:to>
      <xdr:col>24</xdr:col>
      <xdr:colOff>114300</xdr:colOff>
      <xdr:row>31</xdr:row>
      <xdr:rowOff>27318</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5240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50195</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193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30</xdr:row>
      <xdr:rowOff>94977</xdr:rowOff>
    </xdr:from>
    <xdr:to>
      <xdr:col>20</xdr:col>
      <xdr:colOff>38100</xdr:colOff>
      <xdr:row>31</xdr:row>
      <xdr:rowOff>25127</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5238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29</xdr:row>
      <xdr:rowOff>41654</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5013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30</xdr:row>
      <xdr:rowOff>127953</xdr:rowOff>
    </xdr:from>
    <xdr:to>
      <xdr:col>15</xdr:col>
      <xdr:colOff>101600</xdr:colOff>
      <xdr:row>31</xdr:row>
      <xdr:rowOff>58103</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5271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29</xdr:row>
      <xdr:rowOff>74630</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5046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30</xdr:row>
      <xdr:rowOff>99397</xdr:rowOff>
    </xdr:from>
    <xdr:to>
      <xdr:col>10</xdr:col>
      <xdr:colOff>165100</xdr:colOff>
      <xdr:row>31</xdr:row>
      <xdr:rowOff>29547</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5242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29</xdr:row>
      <xdr:rowOff>46074</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018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30</xdr:row>
      <xdr:rowOff>151308</xdr:rowOff>
    </xdr:from>
    <xdr:to>
      <xdr:col>6</xdr:col>
      <xdr:colOff>38100</xdr:colOff>
      <xdr:row>31</xdr:row>
      <xdr:rowOff>81458</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5294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29</xdr:row>
      <xdr:rowOff>97985</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070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56</xdr:row>
      <xdr:rowOff>35577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91654</xdr:rowOff>
    </xdr:from>
    <xdr:to>
      <xdr:col>24</xdr:col>
      <xdr:colOff>62865</xdr:colOff>
      <xdr:row>58</xdr:row>
      <xdr:rowOff>169657</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835604"/>
          <a:ext cx="1270" cy="12781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2034</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117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169657</xdr:rowOff>
    </xdr:from>
    <xdr:to>
      <xdr:col>24</xdr:col>
      <xdr:colOff>152400</xdr:colOff>
      <xdr:row>58</xdr:row>
      <xdr:rowOff>169657</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113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38331</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6108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3,476,104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91654</xdr:rowOff>
    </xdr:from>
    <xdr:to>
      <xdr:col>24</xdr:col>
      <xdr:colOff>152400</xdr:colOff>
      <xdr:row>51</xdr:row>
      <xdr:rowOff>91654</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8356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111802</xdr:rowOff>
    </xdr:from>
    <xdr:to>
      <xdr:col>24</xdr:col>
      <xdr:colOff>63500</xdr:colOff>
      <xdr:row>56</xdr:row>
      <xdr:rowOff>164643</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flipV="1">
          <a:off x="3797300" y="9713002"/>
          <a:ext cx="838200" cy="528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35622</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9797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57195</xdr:rowOff>
    </xdr:from>
    <xdr:to>
      <xdr:col>24</xdr:col>
      <xdr:colOff>114300</xdr:colOff>
      <xdr:row>58</xdr:row>
      <xdr:rowOff>158795</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1000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88019</xdr:rowOff>
    </xdr:from>
    <xdr:to>
      <xdr:col>19</xdr:col>
      <xdr:colOff>177800</xdr:colOff>
      <xdr:row>56</xdr:row>
      <xdr:rowOff>164643</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2908300" y="9689219"/>
          <a:ext cx="889000" cy="76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57544</xdr:rowOff>
    </xdr:from>
    <xdr:to>
      <xdr:col>20</xdr:col>
      <xdr:colOff>38100</xdr:colOff>
      <xdr:row>58</xdr:row>
      <xdr:rowOff>159144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10001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150271</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5" y="10094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88019</xdr:rowOff>
    </xdr:from>
    <xdr:to>
      <xdr:col>15</xdr:col>
      <xdr:colOff>50800</xdr:colOff>
      <xdr:row>56</xdr:row>
      <xdr:rowOff>96276</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019300" y="9689219"/>
          <a:ext cx="889000" cy="8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56978</xdr:rowOff>
    </xdr:from>
    <xdr:to>
      <xdr:col>15</xdr:col>
      <xdr:colOff>101600</xdr:colOff>
      <xdr:row>58</xdr:row>
      <xdr:rowOff>158578</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10001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149705</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5" y="10093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154084</xdr:rowOff>
    </xdr:from>
    <xdr:to>
      <xdr:col>10</xdr:col>
      <xdr:colOff>114300</xdr:colOff>
      <xdr:row>56</xdr:row>
      <xdr:rowOff>96276</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a:off x="1130300" y="9583834"/>
          <a:ext cx="889000" cy="113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63390</xdr:rowOff>
    </xdr:from>
    <xdr:to>
      <xdr:col>10</xdr:col>
      <xdr:colOff>165100</xdr:colOff>
      <xdr:row>58</xdr:row>
      <xdr:rowOff>164990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1000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156117</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5" y="10100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63928</xdr:rowOff>
    </xdr:from>
    <xdr:to>
      <xdr:col>6</xdr:col>
      <xdr:colOff>38100</xdr:colOff>
      <xdr:row>58</xdr:row>
      <xdr:rowOff>165528</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10008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156655</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5" y="101007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61002</xdr:rowOff>
    </xdr:from>
    <xdr:to>
      <xdr:col>24</xdr:col>
      <xdr:colOff>114300</xdr:colOff>
      <xdr:row>56</xdr:row>
      <xdr:rowOff>162602</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662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83879</xdr:rowOff>
    </xdr:from>
    <xdr:ext cx="690189"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5136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1,173,221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113843</xdr:rowOff>
    </xdr:from>
    <xdr:to>
      <xdr:col>20</xdr:col>
      <xdr:colOff>38100</xdr:colOff>
      <xdr:row>57</xdr:row>
      <xdr:rowOff>43993</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715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23205</xdr:colOff>
      <xdr:row>55</xdr:row>
      <xdr:rowOff>60520</xdr:rowOff>
    </xdr:from>
    <xdr:ext cx="690189"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52205" y="949027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1,034,532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37219</xdr:rowOff>
    </xdr:from>
    <xdr:to>
      <xdr:col>15</xdr:col>
      <xdr:colOff>101600</xdr:colOff>
      <xdr:row>56</xdr:row>
      <xdr:rowOff>138819</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638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86705</xdr:colOff>
      <xdr:row>54</xdr:row>
      <xdr:rowOff>155346</xdr:rowOff>
    </xdr:from>
    <xdr:ext cx="690189"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563205" y="94136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45476</xdr:rowOff>
    </xdr:from>
    <xdr:to>
      <xdr:col>10</xdr:col>
      <xdr:colOff>165100</xdr:colOff>
      <xdr:row>56</xdr:row>
      <xdr:rowOff>147076</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9646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150205</xdr:colOff>
      <xdr:row>54</xdr:row>
      <xdr:rowOff>163603</xdr:rowOff>
    </xdr:from>
    <xdr:ext cx="690189"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674205" y="942190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1,213,975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103284</xdr:rowOff>
    </xdr:from>
    <xdr:to>
      <xdr:col>6</xdr:col>
      <xdr:colOff>38100</xdr:colOff>
      <xdr:row>56</xdr:row>
      <xdr:rowOff>33434</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9533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23205</xdr:colOff>
      <xdr:row>54</xdr:row>
      <xdr:rowOff>49961</xdr:rowOff>
    </xdr:from>
    <xdr:ext cx="690189"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785205" y="93082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18507</xdr:rowOff>
    </xdr:from>
    <xdr:to>
      <xdr:col>24</xdr:col>
      <xdr:colOff>62865</xdr:colOff>
      <xdr:row>78</xdr:row>
      <xdr:rowOff>70081</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020007"/>
          <a:ext cx="1270" cy="14231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73908</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4470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70081</xdr:rowOff>
    </xdr:from>
    <xdr:to>
      <xdr:col>24</xdr:col>
      <xdr:colOff>152400</xdr:colOff>
      <xdr:row>78</xdr:row>
      <xdr:rowOff>70081</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443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136634</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795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994,221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18507</xdr:rowOff>
    </xdr:from>
    <xdr:to>
      <xdr:col>24</xdr:col>
      <xdr:colOff>152400</xdr:colOff>
      <xdr:row>70</xdr:row>
      <xdr:rowOff>18507</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020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97084</xdr:rowOff>
    </xdr:from>
    <xdr:to>
      <xdr:col>24</xdr:col>
      <xdr:colOff>63500</xdr:colOff>
      <xdr:row>76</xdr:row>
      <xdr:rowOff>114751</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3127284"/>
          <a:ext cx="838200" cy="17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13645</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32152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35218</xdr:rowOff>
    </xdr:from>
    <xdr:to>
      <xdr:col>24</xdr:col>
      <xdr:colOff>114300</xdr:colOff>
      <xdr:row>77</xdr:row>
      <xdr:rowOff>136818</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3236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30519</xdr:rowOff>
    </xdr:from>
    <xdr:to>
      <xdr:col>19</xdr:col>
      <xdr:colOff>177800</xdr:colOff>
      <xdr:row>76</xdr:row>
      <xdr:rowOff>114751</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908300" y="13060719"/>
          <a:ext cx="889000" cy="84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50381</xdr:rowOff>
    </xdr:from>
    <xdr:to>
      <xdr:col>20</xdr:col>
      <xdr:colOff>38100</xdr:colOff>
      <xdr:row>77</xdr:row>
      <xdr:rowOff>151981</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143108</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344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30519</xdr:rowOff>
    </xdr:from>
    <xdr:to>
      <xdr:col>15</xdr:col>
      <xdr:colOff>50800</xdr:colOff>
      <xdr:row>76</xdr:row>
      <xdr:rowOff>47808</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2019300" y="13060719"/>
          <a:ext cx="889000" cy="17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32810</xdr:rowOff>
    </xdr:from>
    <xdr:to>
      <xdr:col>15</xdr:col>
      <xdr:colOff>101600</xdr:colOff>
      <xdr:row>77</xdr:row>
      <xdr:rowOff>134410</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125537</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327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47808</xdr:rowOff>
    </xdr:from>
    <xdr:to>
      <xdr:col>10</xdr:col>
      <xdr:colOff>114300</xdr:colOff>
      <xdr:row>76</xdr:row>
      <xdr:rowOff>81279</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3078008"/>
          <a:ext cx="889000" cy="33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38067</xdr:rowOff>
    </xdr:from>
    <xdr:to>
      <xdr:col>10</xdr:col>
      <xdr:colOff>165100</xdr:colOff>
      <xdr:row>77</xdr:row>
      <xdr:rowOff>139667</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130794</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332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52285</xdr:rowOff>
    </xdr:from>
    <xdr:to>
      <xdr:col>6</xdr:col>
      <xdr:colOff>38100</xdr:colOff>
      <xdr:row>77</xdr:row>
      <xdr:rowOff>153885</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145012</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346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46284</xdr:rowOff>
    </xdr:from>
    <xdr:to>
      <xdr:col>24</xdr:col>
      <xdr:colOff>114300</xdr:colOff>
      <xdr:row>76</xdr:row>
      <xdr:rowOff>147884</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3076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69161</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2927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316,099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63951</xdr:rowOff>
    </xdr:from>
    <xdr:to>
      <xdr:col>20</xdr:col>
      <xdr:colOff>38100</xdr:colOff>
      <xdr:row>76</xdr:row>
      <xdr:rowOff>165551</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3094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10629</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8693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151169</xdr:rowOff>
    </xdr:from>
    <xdr:to>
      <xdr:col>15</xdr:col>
      <xdr:colOff>101600</xdr:colOff>
      <xdr:row>76</xdr:row>
      <xdr:rowOff>81319</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3009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97846</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2785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168458</xdr:rowOff>
    </xdr:from>
    <xdr:to>
      <xdr:col>10</xdr:col>
      <xdr:colOff>165100</xdr:colOff>
      <xdr:row>76</xdr:row>
      <xdr:rowOff>98608</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3027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115135</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2802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30479</xdr:rowOff>
    </xdr:from>
    <xdr:to>
      <xdr:col>6</xdr:col>
      <xdr:colOff>38100</xdr:colOff>
      <xdr:row>76</xdr:row>
      <xdr:rowOff>132079</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3060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148605</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2835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146777</xdr:rowOff>
    </xdr:from>
    <xdr:to>
      <xdr:col>24</xdr:col>
      <xdr:colOff>62865</xdr:colOff>
      <xdr:row>99</xdr:row>
      <xdr:rowOff>597</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405827"/>
          <a:ext cx="1270" cy="1568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4424</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977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597</xdr:rowOff>
    </xdr:from>
    <xdr:to>
      <xdr:col>24</xdr:col>
      <xdr:colOff>152400</xdr:colOff>
      <xdr:row>99</xdr:row>
      <xdr:rowOff>597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974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93454</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181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510,333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146777</xdr:rowOff>
    </xdr:from>
    <xdr:to>
      <xdr:col>24</xdr:col>
      <xdr:colOff>152400</xdr:colOff>
      <xdr:row>89</xdr:row>
      <xdr:rowOff>146777</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405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41193</xdr:rowOff>
    </xdr:from>
    <xdr:to>
      <xdr:col>24</xdr:col>
      <xdr:colOff>63500</xdr:colOff>
      <xdr:row>96</xdr:row>
      <xdr:rowOff>122482</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3797300" y="16500393"/>
          <a:ext cx="838200" cy="81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869</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6315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22442</xdr:rowOff>
    </xdr:from>
    <xdr:to>
      <xdr:col>24</xdr:col>
      <xdr:colOff>114300</xdr:colOff>
      <xdr:row>97</xdr:row>
      <xdr:rowOff>124042</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125599</xdr:rowOff>
    </xdr:from>
    <xdr:to>
      <xdr:col>19</xdr:col>
      <xdr:colOff>177800</xdr:colOff>
      <xdr:row>96</xdr:row>
      <xdr:rowOff>41193</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908300" y="16413349"/>
          <a:ext cx="889000" cy="87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50691</xdr:rowOff>
    </xdr:from>
    <xdr:to>
      <xdr:col>20</xdr:col>
      <xdr:colOff>38100</xdr:colOff>
      <xdr:row>97</xdr:row>
      <xdr:rowOff>152291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143418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497795" y="16774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125599</xdr:rowOff>
    </xdr:from>
    <xdr:to>
      <xdr:col>15</xdr:col>
      <xdr:colOff>50800</xdr:colOff>
      <xdr:row>97</xdr:row>
      <xdr:rowOff>77984</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019300" y="16413349"/>
          <a:ext cx="889000" cy="295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27260</xdr:rowOff>
    </xdr:from>
    <xdr:to>
      <xdr:col>15</xdr:col>
      <xdr:colOff>101600</xdr:colOff>
      <xdr:row>97</xdr:row>
      <xdr:rowOff>128860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65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119987</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08795" y="16750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77984</xdr:rowOff>
    </xdr:from>
    <xdr:to>
      <xdr:col>10</xdr:col>
      <xdr:colOff>114300</xdr:colOff>
      <xdr:row>97</xdr:row>
      <xdr:rowOff>92190</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1130300" y="16708634"/>
          <a:ext cx="889000" cy="14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33269</xdr:rowOff>
    </xdr:from>
    <xdr:to>
      <xdr:col>10</xdr:col>
      <xdr:colOff>165100</xdr:colOff>
      <xdr:row>97</xdr:row>
      <xdr:rowOff>134869</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663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125996</xdr:rowOff>
    </xdr:from>
    <xdr:ext cx="59901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19795" y="16756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56530</xdr:rowOff>
    </xdr:from>
    <xdr:to>
      <xdr:col>6</xdr:col>
      <xdr:colOff>38100</xdr:colOff>
      <xdr:row>97</xdr:row>
      <xdr:rowOff>158130</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68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149257</xdr:rowOff>
    </xdr:from>
    <xdr:ext cx="59901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30795" y="167799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71682</xdr:rowOff>
    </xdr:from>
    <xdr:to>
      <xdr:col>24</xdr:col>
      <xdr:colOff>114300</xdr:colOff>
      <xdr:row>97</xdr:row>
      <xdr:rowOff>1832</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53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94559</xdr:rowOff>
    </xdr:from>
    <xdr:ext cx="599010"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382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161843</xdr:rowOff>
    </xdr:from>
    <xdr:to>
      <xdr:col>20</xdr:col>
      <xdr:colOff>38100</xdr:colOff>
      <xdr:row>96</xdr:row>
      <xdr:rowOff>91993</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449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108520</xdr:rowOff>
    </xdr:from>
    <xdr:ext cx="599010"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497795" y="16224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74799</xdr:rowOff>
    </xdr:from>
    <xdr:to>
      <xdr:col>15</xdr:col>
      <xdr:colOff>101600</xdr:colOff>
      <xdr:row>96</xdr:row>
      <xdr:rowOff>4949</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362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21476</xdr:rowOff>
    </xdr:from>
    <xdr:ext cx="599010"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08795" y="16137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27184</xdr:rowOff>
    </xdr:from>
    <xdr:to>
      <xdr:col>10</xdr:col>
      <xdr:colOff>165100</xdr:colOff>
      <xdr:row>97</xdr:row>
      <xdr:rowOff>128784</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657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145311</xdr:rowOff>
    </xdr:from>
    <xdr:ext cx="599010"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19795" y="16433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41390</xdr:rowOff>
    </xdr:from>
    <xdr:to>
      <xdr:col>6</xdr:col>
      <xdr:colOff>38100</xdr:colOff>
      <xdr:row>97</xdr:row>
      <xdr:rowOff>142990</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672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159517</xdr:rowOff>
    </xdr:from>
    <xdr:ext cx="599010"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30795" y="16447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労働費グラフ枠">
          <a:extLst>
            <a:ext uri="{FF2B5EF4-FFF2-40B4-BE49-F238E27FC236}">
              <a16:creationId xmlns:a16="http://schemas.microsoft.com/office/drawing/2014/main" id="{00000000-0008-0000-07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90297</xdr:rowOff>
    </xdr:from>
    <xdr:to>
      <xdr:col>54</xdr:col>
      <xdr:colOff>189865</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flipV="1">
          <a:off x="10475595" y="5405247"/>
          <a:ext cx="1270" cy="1325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8" name="労働費最小値テキスト">
          <a:extLst>
            <a:ext uri="{FF2B5EF4-FFF2-40B4-BE49-F238E27FC236}">
              <a16:creationId xmlns:a16="http://schemas.microsoft.com/office/drawing/2014/main" id="{00000000-0008-0000-0700-000020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36974</xdr:rowOff>
    </xdr:from>
    <xdr:ext cx="534377" cy="259045"/>
    <xdr:sp macro="" textlink="">
      <xdr:nvSpPr>
        <xdr:cNvPr id="290" name="労働費最大値テキスト">
          <a:extLst>
            <a:ext uri="{FF2B5EF4-FFF2-40B4-BE49-F238E27FC236}">
              <a16:creationId xmlns:a16="http://schemas.microsoft.com/office/drawing/2014/main" id="{00000000-0008-0000-0700-000022010000}"/>
            </a:ext>
          </a:extLst>
        </xdr:cNvPr>
        <xdr:cNvSpPr txBox="1"/>
      </xdr:nvSpPr>
      <xdr:spPr>
        <a:xfrm>
          <a:off x="10528300" y="5180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10,439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90297</xdr:rowOff>
    </xdr:from>
    <xdr:to>
      <xdr:col>55</xdr:col>
      <xdr:colOff>88900</xdr:colOff>
      <xdr:row>31</xdr:row>
      <xdr:rowOff>90297</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5405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116349</xdr:rowOff>
    </xdr:from>
    <xdr:ext cx="378565" cy="259045"/>
    <xdr:sp macro="" textlink="">
      <xdr:nvSpPr>
        <xdr:cNvPr id="293" name="労働費平均値テキスト">
          <a:extLst>
            <a:ext uri="{FF2B5EF4-FFF2-40B4-BE49-F238E27FC236}">
              <a16:creationId xmlns:a16="http://schemas.microsoft.com/office/drawing/2014/main" id="{00000000-0008-0000-0700-000025010000}"/>
            </a:ext>
          </a:extLst>
        </xdr:cNvPr>
        <xdr:cNvSpPr txBox="1"/>
      </xdr:nvSpPr>
      <xdr:spPr>
        <a:xfrm>
          <a:off x="10528300" y="64599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93472</xdr:rowOff>
    </xdr:from>
    <xdr:to>
      <xdr:col>55</xdr:col>
      <xdr:colOff>50800</xdr:colOff>
      <xdr:row>39</xdr:row>
      <xdr:rowOff>23622</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104267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98171</xdr:rowOff>
    </xdr:from>
    <xdr:to>
      <xdr:col>50</xdr:col>
      <xdr:colOff>165100</xdr:colOff>
      <xdr:row>39</xdr:row>
      <xdr:rowOff>28321</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9588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44848</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9450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97663</xdr:rowOff>
    </xdr:from>
    <xdr:to>
      <xdr:col>46</xdr:col>
      <xdr:colOff>38100</xdr:colOff>
      <xdr:row>39</xdr:row>
      <xdr:rowOff>27813</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8699500" y="661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44340</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61017" y="63879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163830</xdr:rowOff>
    </xdr:from>
    <xdr:to>
      <xdr:col>41</xdr:col>
      <xdr:colOff>101600</xdr:colOff>
      <xdr:row>38</xdr:row>
      <xdr:rowOff>93980</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7810500" y="65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36</xdr:row>
      <xdr:rowOff>110507</xdr:rowOff>
    </xdr:from>
    <xdr:ext cx="469744"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26428" y="6282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39878</xdr:rowOff>
    </xdr:from>
    <xdr:to>
      <xdr:col>36</xdr:col>
      <xdr:colOff>165100</xdr:colOff>
      <xdr:row>38</xdr:row>
      <xdr:rowOff>141478</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6921500" y="6554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158005</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3017" y="63302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2" name="労働費該当値テキスト">
          <a:extLst>
            <a:ext uri="{FF2B5EF4-FFF2-40B4-BE49-F238E27FC236}">
              <a16:creationId xmlns:a16="http://schemas.microsoft.com/office/drawing/2014/main" id="{00000000-0008-0000-0700-000038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5" name="農林水産業費グラフ枠">
          <a:extLst>
            <a:ext uri="{FF2B5EF4-FFF2-40B4-BE49-F238E27FC236}">
              <a16:creationId xmlns:a16="http://schemas.microsoft.com/office/drawing/2014/main" id="{00000000-0008-0000-0700-000059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3830</xdr:rowOff>
    </xdr:from>
    <xdr:to>
      <xdr:col>54</xdr:col>
      <xdr:colOff>189865</xdr:colOff>
      <xdr:row>59</xdr:row>
      <xdr:rowOff>75389</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10475595" y="8919230"/>
          <a:ext cx="1270" cy="12717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79216</xdr:rowOff>
    </xdr:from>
    <xdr:ext cx="534377" cy="259045"/>
    <xdr:sp macro="" textlink="">
      <xdr:nvSpPr>
        <xdr:cNvPr id="347" name="農林水産業費最小値テキスト">
          <a:extLst>
            <a:ext uri="{FF2B5EF4-FFF2-40B4-BE49-F238E27FC236}">
              <a16:creationId xmlns:a16="http://schemas.microsoft.com/office/drawing/2014/main" id="{00000000-0008-0000-0700-00005B010000}"/>
            </a:ext>
          </a:extLst>
        </xdr:cNvPr>
        <xdr:cNvSpPr txBox="1"/>
      </xdr:nvSpPr>
      <xdr:spPr>
        <a:xfrm>
          <a:off x="10528300" y="101947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21,578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75389</xdr:rowOff>
    </xdr:from>
    <xdr:to>
      <xdr:col>55</xdr:col>
      <xdr:colOff>88900</xdr:colOff>
      <xdr:row>59</xdr:row>
      <xdr:rowOff>75389</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10388600" y="10190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121957</xdr:rowOff>
    </xdr:from>
    <xdr:ext cx="690189" cy="259045"/>
    <xdr:sp macro="" textlink="">
      <xdr:nvSpPr>
        <xdr:cNvPr id="349" name="農林水産業費最大値テキスト">
          <a:extLst>
            <a:ext uri="{FF2B5EF4-FFF2-40B4-BE49-F238E27FC236}">
              <a16:creationId xmlns:a16="http://schemas.microsoft.com/office/drawing/2014/main" id="{00000000-0008-0000-0700-00005D010000}"/>
            </a:ext>
          </a:extLst>
        </xdr:cNvPr>
        <xdr:cNvSpPr txBox="1"/>
      </xdr:nvSpPr>
      <xdr:spPr>
        <a:xfrm>
          <a:off x="10528300" y="86944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1,189,815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52</xdr:row>
      <xdr:rowOff>3830</xdr:rowOff>
    </xdr:from>
    <xdr:to>
      <xdr:col>55</xdr:col>
      <xdr:colOff>88900</xdr:colOff>
      <xdr:row>52</xdr:row>
      <xdr:rowOff>3830</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a:off x="10388600" y="8919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139463</xdr:rowOff>
    </xdr:from>
    <xdr:to>
      <xdr:col>55</xdr:col>
      <xdr:colOff>0</xdr:colOff>
      <xdr:row>56</xdr:row>
      <xdr:rowOff>6129</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9639300" y="9397763"/>
          <a:ext cx="838200" cy="209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26638</xdr:rowOff>
    </xdr:from>
    <xdr:ext cx="599010" cy="259045"/>
    <xdr:sp macro="" textlink="">
      <xdr:nvSpPr>
        <xdr:cNvPr id="352" name="農林水産業費平均値テキスト">
          <a:extLst>
            <a:ext uri="{FF2B5EF4-FFF2-40B4-BE49-F238E27FC236}">
              <a16:creationId xmlns:a16="http://schemas.microsoft.com/office/drawing/2014/main" id="{00000000-0008-0000-0700-000060010000}"/>
            </a:ext>
          </a:extLst>
        </xdr:cNvPr>
        <xdr:cNvSpPr txBox="1"/>
      </xdr:nvSpPr>
      <xdr:spPr>
        <a:xfrm>
          <a:off x="10528300" y="997073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48211</xdr:rowOff>
    </xdr:from>
    <xdr:to>
      <xdr:col>55</xdr:col>
      <xdr:colOff>50800</xdr:colOff>
      <xdr:row>58</xdr:row>
      <xdr:rowOff>149811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10426700" y="999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51</xdr:row>
      <xdr:rowOff>76606</xdr:rowOff>
    </xdr:from>
    <xdr:to>
      <xdr:col>50</xdr:col>
      <xdr:colOff>114300</xdr:colOff>
      <xdr:row>54</xdr:row>
      <xdr:rowOff>139463</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8750300" y="8820556"/>
          <a:ext cx="889000" cy="577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42683</xdr:rowOff>
    </xdr:from>
    <xdr:to>
      <xdr:col>50</xdr:col>
      <xdr:colOff>165100</xdr:colOff>
      <xdr:row>58</xdr:row>
      <xdr:rowOff>144283</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9588500" y="9986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135410</xdr:rowOff>
    </xdr:from>
    <xdr:ext cx="59901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9339795" y="100795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50</xdr:row>
      <xdr:rowOff>76861</xdr:rowOff>
    </xdr:from>
    <xdr:to>
      <xdr:col>45</xdr:col>
      <xdr:colOff>177800</xdr:colOff>
      <xdr:row>51</xdr:row>
      <xdr:rowOff>76606</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a:off x="7861300" y="8649361"/>
          <a:ext cx="889000" cy="171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32873</xdr:rowOff>
    </xdr:from>
    <xdr:to>
      <xdr:col>46</xdr:col>
      <xdr:colOff>38100</xdr:colOff>
      <xdr:row>58</xdr:row>
      <xdr:rowOff>134473</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8699500" y="9976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125600</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8450795" y="100697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50</xdr:row>
      <xdr:rowOff>76861</xdr:rowOff>
    </xdr:from>
    <xdr:to>
      <xdr:col>41</xdr:col>
      <xdr:colOff>50800</xdr:colOff>
      <xdr:row>55</xdr:row>
      <xdr:rowOff>129960</xdr:rowOff>
    </xdr:to>
    <xdr:cxnSp macro="">
      <xdr:nvCxnSpPr>
        <xdr:cNvPr id="360" name="直線コネクタ 359">
          <a:extLst>
            <a:ext uri="{FF2B5EF4-FFF2-40B4-BE49-F238E27FC236}">
              <a16:creationId xmlns:a16="http://schemas.microsoft.com/office/drawing/2014/main" id="{00000000-0008-0000-0700-000068010000}"/>
            </a:ext>
          </a:extLst>
        </xdr:cNvPr>
        <xdr:cNvCxnSpPr/>
      </xdr:nvCxnSpPr>
      <xdr:spPr>
        <a:xfrm flipV="1">
          <a:off x="6972300" y="8649361"/>
          <a:ext cx="889000" cy="910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34074</xdr:rowOff>
    </xdr:from>
    <xdr:to>
      <xdr:col>41</xdr:col>
      <xdr:colOff>101600</xdr:colOff>
      <xdr:row>58</xdr:row>
      <xdr:rowOff>135674</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7810500" y="997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126801</xdr:rowOff>
    </xdr:from>
    <xdr:ext cx="59901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7561795" y="10070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49464</xdr:rowOff>
    </xdr:from>
    <xdr:to>
      <xdr:col>36</xdr:col>
      <xdr:colOff>165100</xdr:colOff>
      <xdr:row>58</xdr:row>
      <xdr:rowOff>151064</xdr:rowOff>
    </xdr:to>
    <xdr:sp macro="" textlink="">
      <xdr:nvSpPr>
        <xdr:cNvPr id="363" name="フローチャート: 判断 362">
          <a:extLst>
            <a:ext uri="{FF2B5EF4-FFF2-40B4-BE49-F238E27FC236}">
              <a16:creationId xmlns:a16="http://schemas.microsoft.com/office/drawing/2014/main" id="{00000000-0008-0000-0700-00006B010000}"/>
            </a:ext>
          </a:extLst>
        </xdr:cNvPr>
        <xdr:cNvSpPr/>
      </xdr:nvSpPr>
      <xdr:spPr>
        <a:xfrm>
          <a:off x="6921500" y="9993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142191</xdr:rowOff>
    </xdr:from>
    <xdr:ext cx="59901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672795" y="10086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126779</xdr:rowOff>
    </xdr:from>
    <xdr:to>
      <xdr:col>55</xdr:col>
      <xdr:colOff>50800</xdr:colOff>
      <xdr:row>56</xdr:row>
      <xdr:rowOff>56929</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10426700" y="9556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149656</xdr:rowOff>
    </xdr:from>
    <xdr:ext cx="599010" cy="259045"/>
    <xdr:sp macro="" textlink="">
      <xdr:nvSpPr>
        <xdr:cNvPr id="371" name="農林水産業費該当値テキスト">
          <a:extLst>
            <a:ext uri="{FF2B5EF4-FFF2-40B4-BE49-F238E27FC236}">
              <a16:creationId xmlns:a16="http://schemas.microsoft.com/office/drawing/2014/main" id="{00000000-0008-0000-0700-000073010000}"/>
            </a:ext>
          </a:extLst>
        </xdr:cNvPr>
        <xdr:cNvSpPr txBox="1"/>
      </xdr:nvSpPr>
      <xdr:spPr>
        <a:xfrm>
          <a:off x="10528300" y="9407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557,703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88663</xdr:rowOff>
    </xdr:from>
    <xdr:to>
      <xdr:col>50</xdr:col>
      <xdr:colOff>165100</xdr:colOff>
      <xdr:row>55</xdr:row>
      <xdr:rowOff>18813</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9588500" y="934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35340</xdr:rowOff>
    </xdr:from>
    <xdr:ext cx="599010"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9339795" y="9122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51</xdr:row>
      <xdr:rowOff>25806</xdr:rowOff>
    </xdr:from>
    <xdr:to>
      <xdr:col>46</xdr:col>
      <xdr:colOff>38100</xdr:colOff>
      <xdr:row>51</xdr:row>
      <xdr:rowOff>127406</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8699500" y="8769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23205</xdr:colOff>
      <xdr:row>49</xdr:row>
      <xdr:rowOff>143933</xdr:rowOff>
    </xdr:from>
    <xdr:ext cx="690189"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8405205" y="854498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50</xdr:row>
      <xdr:rowOff>26061</xdr:rowOff>
    </xdr:from>
    <xdr:to>
      <xdr:col>41</xdr:col>
      <xdr:colOff>101600</xdr:colOff>
      <xdr:row>50</xdr:row>
      <xdr:rowOff>127661</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7810500" y="8598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86705</xdr:colOff>
      <xdr:row>48</xdr:row>
      <xdr:rowOff>144188</xdr:rowOff>
    </xdr:from>
    <xdr:ext cx="690189"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7516205" y="83737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1,437,726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79160</xdr:rowOff>
    </xdr:from>
    <xdr:to>
      <xdr:col>36</xdr:col>
      <xdr:colOff>165100</xdr:colOff>
      <xdr:row>56</xdr:row>
      <xdr:rowOff>9310</xdr:rowOff>
    </xdr:to>
    <xdr:sp macro="" textlink="">
      <xdr:nvSpPr>
        <xdr:cNvPr id="378" name="楕円 377">
          <a:extLst>
            <a:ext uri="{FF2B5EF4-FFF2-40B4-BE49-F238E27FC236}">
              <a16:creationId xmlns:a16="http://schemas.microsoft.com/office/drawing/2014/main" id="{00000000-0008-0000-0700-00007A010000}"/>
            </a:ext>
          </a:extLst>
        </xdr:cNvPr>
        <xdr:cNvSpPr/>
      </xdr:nvSpPr>
      <xdr:spPr>
        <a:xfrm>
          <a:off x="6921500" y="9508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25837</xdr:rowOff>
    </xdr:from>
    <xdr:ext cx="599010"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672795" y="9284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a:extLst>
            <a:ext uri="{FF2B5EF4-FFF2-40B4-BE49-F238E27FC236}">
              <a16:creationId xmlns:a16="http://schemas.microsoft.com/office/drawing/2014/main" id="{00000000-0008-0000-07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70994</xdr:rowOff>
    </xdr:from>
    <xdr:to>
      <xdr:col>54</xdr:col>
      <xdr:colOff>189865</xdr:colOff>
      <xdr:row>79</xdr:row>
      <xdr:rowOff>41421</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10475595" y="12072494"/>
          <a:ext cx="1270" cy="15134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45248</xdr:rowOff>
    </xdr:from>
    <xdr:ext cx="378565" cy="259045"/>
    <xdr:sp macro="" textlink="">
      <xdr:nvSpPr>
        <xdr:cNvPr id="404" name="商工費最小値テキスト">
          <a:extLst>
            <a:ext uri="{FF2B5EF4-FFF2-40B4-BE49-F238E27FC236}">
              <a16:creationId xmlns:a16="http://schemas.microsoft.com/office/drawing/2014/main" id="{00000000-0008-0000-0700-000094010000}"/>
            </a:ext>
          </a:extLst>
        </xdr:cNvPr>
        <xdr:cNvSpPr txBox="1"/>
      </xdr:nvSpPr>
      <xdr:spPr>
        <a:xfrm>
          <a:off x="10528300" y="135897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41421</xdr:rowOff>
    </xdr:from>
    <xdr:to>
      <xdr:col>55</xdr:col>
      <xdr:colOff>88900</xdr:colOff>
      <xdr:row>79</xdr:row>
      <xdr:rowOff>41421</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10388600" y="135859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17671</xdr:rowOff>
    </xdr:from>
    <xdr:ext cx="599010" cy="259045"/>
    <xdr:sp macro="" textlink="">
      <xdr:nvSpPr>
        <xdr:cNvPr id="406" name="商工費最大値テキスト">
          <a:extLst>
            <a:ext uri="{FF2B5EF4-FFF2-40B4-BE49-F238E27FC236}">
              <a16:creationId xmlns:a16="http://schemas.microsoft.com/office/drawing/2014/main" id="{00000000-0008-0000-0700-000096010000}"/>
            </a:ext>
          </a:extLst>
        </xdr:cNvPr>
        <xdr:cNvSpPr txBox="1"/>
      </xdr:nvSpPr>
      <xdr:spPr>
        <a:xfrm>
          <a:off x="10528300" y="11847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398,033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70994</xdr:rowOff>
    </xdr:from>
    <xdr:to>
      <xdr:col>55</xdr:col>
      <xdr:colOff>88900</xdr:colOff>
      <xdr:row>70</xdr:row>
      <xdr:rowOff>70994</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10388600" y="12072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73</xdr:row>
      <xdr:rowOff>52115</xdr:rowOff>
    </xdr:from>
    <xdr:to>
      <xdr:col>55</xdr:col>
      <xdr:colOff>0</xdr:colOff>
      <xdr:row>73</xdr:row>
      <xdr:rowOff>146508</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9639300" y="12567965"/>
          <a:ext cx="838200" cy="94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115284</xdr:rowOff>
    </xdr:from>
    <xdr:ext cx="534377" cy="259045"/>
    <xdr:sp macro="" textlink="">
      <xdr:nvSpPr>
        <xdr:cNvPr id="409" name="商工費平均値テキスト">
          <a:extLst>
            <a:ext uri="{FF2B5EF4-FFF2-40B4-BE49-F238E27FC236}">
              <a16:creationId xmlns:a16="http://schemas.microsoft.com/office/drawing/2014/main" id="{00000000-0008-0000-0700-000099010000}"/>
            </a:ext>
          </a:extLst>
        </xdr:cNvPr>
        <xdr:cNvSpPr txBox="1"/>
      </xdr:nvSpPr>
      <xdr:spPr>
        <a:xfrm>
          <a:off x="10528300" y="133169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136857</xdr:rowOff>
    </xdr:from>
    <xdr:to>
      <xdr:col>55</xdr:col>
      <xdr:colOff>50800</xdr:colOff>
      <xdr:row>78</xdr:row>
      <xdr:rowOff>67007</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10426700" y="1333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73</xdr:row>
      <xdr:rowOff>52115</xdr:rowOff>
    </xdr:from>
    <xdr:to>
      <xdr:col>50</xdr:col>
      <xdr:colOff>114300</xdr:colOff>
      <xdr:row>78</xdr:row>
      <xdr:rowOff>5474</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8750300" y="12567965"/>
          <a:ext cx="889000" cy="810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146115</xdr:rowOff>
    </xdr:from>
    <xdr:to>
      <xdr:col>50</xdr:col>
      <xdr:colOff>165100</xdr:colOff>
      <xdr:row>78</xdr:row>
      <xdr:rowOff>76265</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9588500" y="1334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67392</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372111" y="13440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61016</xdr:rowOff>
    </xdr:from>
    <xdr:to>
      <xdr:col>45</xdr:col>
      <xdr:colOff>177800</xdr:colOff>
      <xdr:row>78</xdr:row>
      <xdr:rowOff>5474</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a:off x="7861300" y="13091216"/>
          <a:ext cx="889000" cy="287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158024</xdr:rowOff>
    </xdr:from>
    <xdr:to>
      <xdr:col>46</xdr:col>
      <xdr:colOff>38100</xdr:colOff>
      <xdr:row>78</xdr:row>
      <xdr:rowOff>88174</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8699500" y="13359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79301</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8483111" y="13452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61016</xdr:rowOff>
    </xdr:from>
    <xdr:to>
      <xdr:col>41</xdr:col>
      <xdr:colOff>50800</xdr:colOff>
      <xdr:row>77</xdr:row>
      <xdr:rowOff>171297</xdr:rowOff>
    </xdr:to>
    <xdr:cxnSp macro="">
      <xdr:nvCxnSpPr>
        <xdr:cNvPr id="417" name="直線コネクタ 416">
          <a:extLst>
            <a:ext uri="{FF2B5EF4-FFF2-40B4-BE49-F238E27FC236}">
              <a16:creationId xmlns:a16="http://schemas.microsoft.com/office/drawing/2014/main" id="{00000000-0008-0000-0700-0000A1010000}"/>
            </a:ext>
          </a:extLst>
        </xdr:cNvPr>
        <xdr:cNvCxnSpPr/>
      </xdr:nvCxnSpPr>
      <xdr:spPr>
        <a:xfrm flipV="1">
          <a:off x="6972300" y="13091216"/>
          <a:ext cx="889000" cy="281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162792</xdr:rowOff>
    </xdr:from>
    <xdr:to>
      <xdr:col>41</xdr:col>
      <xdr:colOff>101600</xdr:colOff>
      <xdr:row>78</xdr:row>
      <xdr:rowOff>92942</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7810500" y="13364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84069</xdr:rowOff>
    </xdr:from>
    <xdr:ext cx="534377"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594111" y="13457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152958</xdr:rowOff>
    </xdr:from>
    <xdr:to>
      <xdr:col>36</xdr:col>
      <xdr:colOff>165100</xdr:colOff>
      <xdr:row>78</xdr:row>
      <xdr:rowOff>83108</xdr:rowOff>
    </xdr:to>
    <xdr:sp macro="" textlink="">
      <xdr:nvSpPr>
        <xdr:cNvPr id="420" name="フローチャート: 判断 419">
          <a:extLst>
            <a:ext uri="{FF2B5EF4-FFF2-40B4-BE49-F238E27FC236}">
              <a16:creationId xmlns:a16="http://schemas.microsoft.com/office/drawing/2014/main" id="{00000000-0008-0000-0700-0000A4010000}"/>
            </a:ext>
          </a:extLst>
        </xdr:cNvPr>
        <xdr:cNvSpPr/>
      </xdr:nvSpPr>
      <xdr:spPr>
        <a:xfrm>
          <a:off x="6921500" y="13354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74235</xdr:rowOff>
    </xdr:from>
    <xdr:ext cx="534377"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05111" y="13447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73</xdr:row>
      <xdr:rowOff>95708</xdr:rowOff>
    </xdr:from>
    <xdr:to>
      <xdr:col>55</xdr:col>
      <xdr:colOff>50800</xdr:colOff>
      <xdr:row>74</xdr:row>
      <xdr:rowOff>25858</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10426700" y="12611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72</xdr:row>
      <xdr:rowOff>118585</xdr:rowOff>
    </xdr:from>
    <xdr:ext cx="599010" cy="259045"/>
    <xdr:sp macro="" textlink="">
      <xdr:nvSpPr>
        <xdr:cNvPr id="428" name="商工費該当値テキスト">
          <a:extLst>
            <a:ext uri="{FF2B5EF4-FFF2-40B4-BE49-F238E27FC236}">
              <a16:creationId xmlns:a16="http://schemas.microsoft.com/office/drawing/2014/main" id="{00000000-0008-0000-0700-0000AC010000}"/>
            </a:ext>
          </a:extLst>
        </xdr:cNvPr>
        <xdr:cNvSpPr txBox="1"/>
      </xdr:nvSpPr>
      <xdr:spPr>
        <a:xfrm>
          <a:off x="10528300" y="12462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73</xdr:row>
      <xdr:rowOff>1315</xdr:rowOff>
    </xdr:from>
    <xdr:to>
      <xdr:col>50</xdr:col>
      <xdr:colOff>165100</xdr:colOff>
      <xdr:row>73</xdr:row>
      <xdr:rowOff>102915</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9588500" y="1251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71</xdr:row>
      <xdr:rowOff>119442</xdr:rowOff>
    </xdr:from>
    <xdr:ext cx="599010"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9339795" y="12292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126124</xdr:rowOff>
    </xdr:from>
    <xdr:to>
      <xdr:col>46</xdr:col>
      <xdr:colOff>38100</xdr:colOff>
      <xdr:row>78</xdr:row>
      <xdr:rowOff>56274</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8699500" y="13327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72801</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8483111" y="13103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10216</xdr:rowOff>
    </xdr:from>
    <xdr:to>
      <xdr:col>41</xdr:col>
      <xdr:colOff>101600</xdr:colOff>
      <xdr:row>76</xdr:row>
      <xdr:rowOff>111816</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7810500" y="13040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74</xdr:row>
      <xdr:rowOff>128343</xdr:rowOff>
    </xdr:from>
    <xdr:ext cx="599010"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7561795" y="12815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120497</xdr:rowOff>
    </xdr:from>
    <xdr:to>
      <xdr:col>36</xdr:col>
      <xdr:colOff>165100</xdr:colOff>
      <xdr:row>78</xdr:row>
      <xdr:rowOff>50647</xdr:rowOff>
    </xdr:to>
    <xdr:sp macro="" textlink="">
      <xdr:nvSpPr>
        <xdr:cNvPr id="435" name="楕円 434">
          <a:extLst>
            <a:ext uri="{FF2B5EF4-FFF2-40B4-BE49-F238E27FC236}">
              <a16:creationId xmlns:a16="http://schemas.microsoft.com/office/drawing/2014/main" id="{00000000-0008-0000-0700-0000B3010000}"/>
            </a:ext>
          </a:extLst>
        </xdr:cNvPr>
        <xdr:cNvSpPr/>
      </xdr:nvSpPr>
      <xdr:spPr>
        <a:xfrm>
          <a:off x="6921500" y="13322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67174</xdr:rowOff>
    </xdr:from>
    <xdr:ext cx="534377"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705111" y="13097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a:extLst>
            <a:ext uri="{FF2B5EF4-FFF2-40B4-BE49-F238E27FC236}">
              <a16:creationId xmlns:a16="http://schemas.microsoft.com/office/drawing/2014/main" id="{00000000-0008-0000-07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40570</xdr:rowOff>
    </xdr:from>
    <xdr:to>
      <xdr:col>54</xdr:col>
      <xdr:colOff>189865</xdr:colOff>
      <xdr:row>99</xdr:row>
      <xdr:rowOff>21699</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10475595" y="15813970"/>
          <a:ext cx="1270" cy="11812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25526</xdr:rowOff>
    </xdr:from>
    <xdr:ext cx="534377" cy="259045"/>
    <xdr:sp macro="" textlink="">
      <xdr:nvSpPr>
        <xdr:cNvPr id="461" name="土木費最小値テキスト">
          <a:extLst>
            <a:ext uri="{FF2B5EF4-FFF2-40B4-BE49-F238E27FC236}">
              <a16:creationId xmlns:a16="http://schemas.microsoft.com/office/drawing/2014/main" id="{00000000-0008-0000-0700-0000CD010000}"/>
            </a:ext>
          </a:extLst>
        </xdr:cNvPr>
        <xdr:cNvSpPr txBox="1"/>
      </xdr:nvSpPr>
      <xdr:spPr>
        <a:xfrm>
          <a:off x="10528300" y="16999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21699</xdr:rowOff>
    </xdr:from>
    <xdr:to>
      <xdr:col>55</xdr:col>
      <xdr:colOff>88900</xdr:colOff>
      <xdr:row>99</xdr:row>
      <xdr:rowOff>21699</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69952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158697</xdr:rowOff>
    </xdr:from>
    <xdr:ext cx="599010" cy="259045"/>
    <xdr:sp macro="" textlink="">
      <xdr:nvSpPr>
        <xdr:cNvPr id="463" name="土木費最大値テキスト">
          <a:extLst>
            <a:ext uri="{FF2B5EF4-FFF2-40B4-BE49-F238E27FC236}">
              <a16:creationId xmlns:a16="http://schemas.microsoft.com/office/drawing/2014/main" id="{00000000-0008-0000-0700-0000CF010000}"/>
            </a:ext>
          </a:extLst>
        </xdr:cNvPr>
        <xdr:cNvSpPr txBox="1"/>
      </xdr:nvSpPr>
      <xdr:spPr>
        <a:xfrm>
          <a:off x="10528300" y="155891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948,056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92</xdr:row>
      <xdr:rowOff>40570</xdr:rowOff>
    </xdr:from>
    <xdr:to>
      <xdr:col>55</xdr:col>
      <xdr:colOff>88900</xdr:colOff>
      <xdr:row>92</xdr:row>
      <xdr:rowOff>40570</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10388600" y="158139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38757</xdr:rowOff>
    </xdr:from>
    <xdr:to>
      <xdr:col>55</xdr:col>
      <xdr:colOff>0</xdr:colOff>
      <xdr:row>96</xdr:row>
      <xdr:rowOff>115596</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9639300" y="16497957"/>
          <a:ext cx="838200" cy="76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128401</xdr:rowOff>
    </xdr:from>
    <xdr:ext cx="599010" cy="259045"/>
    <xdr:sp macro="" textlink="">
      <xdr:nvSpPr>
        <xdr:cNvPr id="466" name="土木費平均値テキスト">
          <a:extLst>
            <a:ext uri="{FF2B5EF4-FFF2-40B4-BE49-F238E27FC236}">
              <a16:creationId xmlns:a16="http://schemas.microsoft.com/office/drawing/2014/main" id="{00000000-0008-0000-0700-0000D2010000}"/>
            </a:ext>
          </a:extLst>
        </xdr:cNvPr>
        <xdr:cNvSpPr txBox="1"/>
      </xdr:nvSpPr>
      <xdr:spPr>
        <a:xfrm>
          <a:off x="10528300" y="167590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149974</xdr:rowOff>
    </xdr:from>
    <xdr:to>
      <xdr:col>55</xdr:col>
      <xdr:colOff>50800</xdr:colOff>
      <xdr:row>98</xdr:row>
      <xdr:rowOff>80124</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10426700" y="16780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92</xdr:row>
      <xdr:rowOff>85868</xdr:rowOff>
    </xdr:from>
    <xdr:to>
      <xdr:col>50</xdr:col>
      <xdr:colOff>114300</xdr:colOff>
      <xdr:row>96</xdr:row>
      <xdr:rowOff>115596</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8750300" y="15859268"/>
          <a:ext cx="889000" cy="715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153178</xdr:rowOff>
    </xdr:from>
    <xdr:to>
      <xdr:col>50</xdr:col>
      <xdr:colOff>165100</xdr:colOff>
      <xdr:row>98</xdr:row>
      <xdr:rowOff>83328</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9588500" y="1678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74455</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339795" y="16876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92</xdr:row>
      <xdr:rowOff>85868</xdr:rowOff>
    </xdr:from>
    <xdr:to>
      <xdr:col>45</xdr:col>
      <xdr:colOff>177800</xdr:colOff>
      <xdr:row>93</xdr:row>
      <xdr:rowOff>144526</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7861300" y="15859268"/>
          <a:ext cx="889000" cy="23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144143</xdr:rowOff>
    </xdr:from>
    <xdr:to>
      <xdr:col>46</xdr:col>
      <xdr:colOff>38100</xdr:colOff>
      <xdr:row>98</xdr:row>
      <xdr:rowOff>74293</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8699500" y="16774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65420</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450795" y="16867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91</xdr:row>
      <xdr:rowOff>88050</xdr:rowOff>
    </xdr:from>
    <xdr:to>
      <xdr:col>41</xdr:col>
      <xdr:colOff>50800</xdr:colOff>
      <xdr:row>93</xdr:row>
      <xdr:rowOff>144526</xdr:rowOff>
    </xdr:to>
    <xdr:cxnSp macro="">
      <xdr:nvCxnSpPr>
        <xdr:cNvPr id="474" name="直線コネクタ 473">
          <a:extLst>
            <a:ext uri="{FF2B5EF4-FFF2-40B4-BE49-F238E27FC236}">
              <a16:creationId xmlns:a16="http://schemas.microsoft.com/office/drawing/2014/main" id="{00000000-0008-0000-0700-0000DA010000}"/>
            </a:ext>
          </a:extLst>
        </xdr:cNvPr>
        <xdr:cNvCxnSpPr/>
      </xdr:nvCxnSpPr>
      <xdr:spPr>
        <a:xfrm>
          <a:off x="6972300" y="15690000"/>
          <a:ext cx="889000" cy="399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147205</xdr:rowOff>
    </xdr:from>
    <xdr:to>
      <xdr:col>41</xdr:col>
      <xdr:colOff>101600</xdr:colOff>
      <xdr:row>98</xdr:row>
      <xdr:rowOff>77355</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7810500" y="16777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68482</xdr:rowOff>
    </xdr:from>
    <xdr:ext cx="59901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7561795" y="16870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165624</xdr:rowOff>
    </xdr:from>
    <xdr:to>
      <xdr:col>36</xdr:col>
      <xdr:colOff>165100</xdr:colOff>
      <xdr:row>98</xdr:row>
      <xdr:rowOff>95774</xdr:rowOff>
    </xdr:to>
    <xdr:sp macro="" textlink="">
      <xdr:nvSpPr>
        <xdr:cNvPr id="477" name="フローチャート: 判断 476">
          <a:extLst>
            <a:ext uri="{FF2B5EF4-FFF2-40B4-BE49-F238E27FC236}">
              <a16:creationId xmlns:a16="http://schemas.microsoft.com/office/drawing/2014/main" id="{00000000-0008-0000-0700-0000DD010000}"/>
            </a:ext>
          </a:extLst>
        </xdr:cNvPr>
        <xdr:cNvSpPr/>
      </xdr:nvSpPr>
      <xdr:spPr>
        <a:xfrm>
          <a:off x="6921500" y="1679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86901</xdr:rowOff>
    </xdr:from>
    <xdr:ext cx="59901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672795" y="16889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159407</xdr:rowOff>
    </xdr:from>
    <xdr:to>
      <xdr:col>55</xdr:col>
      <xdr:colOff>50800</xdr:colOff>
      <xdr:row>96</xdr:row>
      <xdr:rowOff>89557</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10426700" y="16447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10834</xdr:rowOff>
    </xdr:from>
    <xdr:ext cx="599010" cy="259045"/>
    <xdr:sp macro="" textlink="">
      <xdr:nvSpPr>
        <xdr:cNvPr id="485" name="土木費該当値テキスト">
          <a:extLst>
            <a:ext uri="{FF2B5EF4-FFF2-40B4-BE49-F238E27FC236}">
              <a16:creationId xmlns:a16="http://schemas.microsoft.com/office/drawing/2014/main" id="{00000000-0008-0000-0700-0000E5010000}"/>
            </a:ext>
          </a:extLst>
        </xdr:cNvPr>
        <xdr:cNvSpPr txBox="1"/>
      </xdr:nvSpPr>
      <xdr:spPr>
        <a:xfrm>
          <a:off x="10528300" y="16298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64796</xdr:rowOff>
    </xdr:from>
    <xdr:to>
      <xdr:col>50</xdr:col>
      <xdr:colOff>165100</xdr:colOff>
      <xdr:row>96</xdr:row>
      <xdr:rowOff>166396</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9588500" y="16523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11473</xdr:rowOff>
    </xdr:from>
    <xdr:ext cx="59901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9339795" y="16299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92</xdr:row>
      <xdr:rowOff>35068</xdr:rowOff>
    </xdr:from>
    <xdr:to>
      <xdr:col>46</xdr:col>
      <xdr:colOff>38100</xdr:colOff>
      <xdr:row>92</xdr:row>
      <xdr:rowOff>136668</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8699500" y="15808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90</xdr:row>
      <xdr:rowOff>153195</xdr:rowOff>
    </xdr:from>
    <xdr:ext cx="599010"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8450795" y="15583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93</xdr:row>
      <xdr:rowOff>93726</xdr:rowOff>
    </xdr:from>
    <xdr:to>
      <xdr:col>41</xdr:col>
      <xdr:colOff>101600</xdr:colOff>
      <xdr:row>94</xdr:row>
      <xdr:rowOff>23876</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7810500" y="16038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92</xdr:row>
      <xdr:rowOff>40403</xdr:rowOff>
    </xdr:from>
    <xdr:ext cx="599010"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7561795" y="15813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91</xdr:row>
      <xdr:rowOff>37250</xdr:rowOff>
    </xdr:from>
    <xdr:to>
      <xdr:col>36</xdr:col>
      <xdr:colOff>165100</xdr:colOff>
      <xdr:row>91</xdr:row>
      <xdr:rowOff>138850</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6921500" y="1563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150205</xdr:colOff>
      <xdr:row>89</xdr:row>
      <xdr:rowOff>155377</xdr:rowOff>
    </xdr:from>
    <xdr:ext cx="690189"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6627205" y="154144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1,045,669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96819</xdr:rowOff>
    </xdr:from>
    <xdr:to>
      <xdr:col>85</xdr:col>
      <xdr:colOff>126364</xdr:colOff>
      <xdr:row>39</xdr:row>
      <xdr:rowOff>32016</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240319"/>
          <a:ext cx="1269" cy="1478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35843</xdr:rowOff>
    </xdr:from>
    <xdr:ext cx="469744"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722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32016</xdr:rowOff>
    </xdr:from>
    <xdr:to>
      <xdr:col>86</xdr:col>
      <xdr:colOff>25400</xdr:colOff>
      <xdr:row>39</xdr:row>
      <xdr:rowOff>32016</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718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43496</xdr:rowOff>
    </xdr:from>
    <xdr:ext cx="599010"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50155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782,510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96819</xdr:rowOff>
    </xdr:from>
    <xdr:to>
      <xdr:col>86</xdr:col>
      <xdr:colOff>25400</xdr:colOff>
      <xdr:row>30</xdr:row>
      <xdr:rowOff>96819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2403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49563</xdr:rowOff>
    </xdr:from>
    <xdr:to>
      <xdr:col>85</xdr:col>
      <xdr:colOff>127000</xdr:colOff>
      <xdr:row>38</xdr:row>
      <xdr:rowOff>93399</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5481300" y="6564663"/>
          <a:ext cx="838200" cy="43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42516</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5576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64089</xdr:rowOff>
    </xdr:from>
    <xdr:to>
      <xdr:col>85</xdr:col>
      <xdr:colOff>177800</xdr:colOff>
      <xdr:row>38</xdr:row>
      <xdr:rowOff>165689</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6268700" y="657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49563</xdr:rowOff>
    </xdr:from>
    <xdr:to>
      <xdr:col>81</xdr:col>
      <xdr:colOff>50800</xdr:colOff>
      <xdr:row>38</xdr:row>
      <xdr:rowOff>84712</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4592300" y="6564663"/>
          <a:ext cx="889000" cy="35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61348</xdr:rowOff>
    </xdr:from>
    <xdr:to>
      <xdr:col>81</xdr:col>
      <xdr:colOff>101600</xdr:colOff>
      <xdr:row>38</xdr:row>
      <xdr:rowOff>162948</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5430500" y="6576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154075</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669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84712</xdr:rowOff>
    </xdr:from>
    <xdr:to>
      <xdr:col>76</xdr:col>
      <xdr:colOff>114300</xdr:colOff>
      <xdr:row>38</xdr:row>
      <xdr:rowOff>107869</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3703300" y="6599812"/>
          <a:ext cx="889000" cy="23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70941</xdr:rowOff>
    </xdr:from>
    <xdr:to>
      <xdr:col>76</xdr:col>
      <xdr:colOff>165100</xdr:colOff>
      <xdr:row>39</xdr:row>
      <xdr:rowOff>1091</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4541500" y="6586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163668</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678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62602</xdr:rowOff>
    </xdr:from>
    <xdr:to>
      <xdr:col>71</xdr:col>
      <xdr:colOff>177800</xdr:colOff>
      <xdr:row>38</xdr:row>
      <xdr:rowOff>107869</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a:off x="12814300" y="6577702"/>
          <a:ext cx="889000" cy="45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68152</xdr:rowOff>
    </xdr:from>
    <xdr:to>
      <xdr:col>72</xdr:col>
      <xdr:colOff>38100</xdr:colOff>
      <xdr:row>38</xdr:row>
      <xdr:rowOff>169752</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3652500" y="6583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160879</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675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67406</xdr:rowOff>
    </xdr:from>
    <xdr:to>
      <xdr:col>67</xdr:col>
      <xdr:colOff>101600</xdr:colOff>
      <xdr:row>38</xdr:row>
      <xdr:rowOff>169006</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2763500" y="658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160133</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675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42599</xdr:rowOff>
    </xdr:from>
    <xdr:to>
      <xdr:col>85</xdr:col>
      <xdr:colOff>177800</xdr:colOff>
      <xdr:row>38</xdr:row>
      <xdr:rowOff>144199</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6268700" y="6557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1976</xdr:rowOff>
    </xdr:from>
    <xdr:ext cx="534377"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345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170213</xdr:rowOff>
    </xdr:from>
    <xdr:to>
      <xdr:col>81</xdr:col>
      <xdr:colOff>101600</xdr:colOff>
      <xdr:row>38</xdr:row>
      <xdr:rowOff>100363</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5430500" y="6513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116890</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62890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33912</xdr:rowOff>
    </xdr:from>
    <xdr:to>
      <xdr:col>76</xdr:col>
      <xdr:colOff>165100</xdr:colOff>
      <xdr:row>38</xdr:row>
      <xdr:rowOff>135512</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4541500" y="6549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152039</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325111" y="6324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57069</xdr:rowOff>
    </xdr:from>
    <xdr:to>
      <xdr:col>72</xdr:col>
      <xdr:colOff>38100</xdr:colOff>
      <xdr:row>38</xdr:row>
      <xdr:rowOff>158669</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3652500" y="6572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3746</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36111" y="6347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11802</xdr:rowOff>
    </xdr:from>
    <xdr:to>
      <xdr:col>67</xdr:col>
      <xdr:colOff>101600</xdr:colOff>
      <xdr:row>38</xdr:row>
      <xdr:rowOff>113402</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2763500" y="6526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129930</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63021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156033</xdr:rowOff>
    </xdr:from>
    <xdr:to>
      <xdr:col>85</xdr:col>
      <xdr:colOff>126364</xdr:colOff>
      <xdr:row>58</xdr:row>
      <xdr:rowOff>94526</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8728533"/>
          <a:ext cx="1269" cy="1310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98353</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10042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94526</xdr:rowOff>
    </xdr:from>
    <xdr:to>
      <xdr:col>86</xdr:col>
      <xdr:colOff>25400</xdr:colOff>
      <xdr:row>58</xdr:row>
      <xdr:rowOff>94526</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10038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102710</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8503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592,855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156033</xdr:rowOff>
    </xdr:from>
    <xdr:to>
      <xdr:col>86</xdr:col>
      <xdr:colOff>25400</xdr:colOff>
      <xdr:row>50</xdr:row>
      <xdr:rowOff>156033</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8728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23747</xdr:rowOff>
    </xdr:from>
    <xdr:to>
      <xdr:col>85</xdr:col>
      <xdr:colOff>127000</xdr:colOff>
      <xdr:row>55</xdr:row>
      <xdr:rowOff>55644</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5481300" y="9453497"/>
          <a:ext cx="838200" cy="31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130862</xdr:rowOff>
    </xdr:from>
    <xdr:ext cx="599010"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7320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152435</xdr:rowOff>
    </xdr:from>
    <xdr:to>
      <xdr:col>85</xdr:col>
      <xdr:colOff>177800</xdr:colOff>
      <xdr:row>57</xdr:row>
      <xdr:rowOff>82585</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75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71668</xdr:rowOff>
    </xdr:from>
    <xdr:to>
      <xdr:col>81</xdr:col>
      <xdr:colOff>50800</xdr:colOff>
      <xdr:row>55</xdr:row>
      <xdr:rowOff>55644</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4592300" y="9329968"/>
          <a:ext cx="889000" cy="155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151913</xdr:rowOff>
    </xdr:from>
    <xdr:to>
      <xdr:col>81</xdr:col>
      <xdr:colOff>101600</xdr:colOff>
      <xdr:row>57</xdr:row>
      <xdr:rowOff>82063</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73190</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181795" y="9845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71668</xdr:rowOff>
    </xdr:from>
    <xdr:to>
      <xdr:col>76</xdr:col>
      <xdr:colOff>114300</xdr:colOff>
      <xdr:row>54</xdr:row>
      <xdr:rowOff>111687</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flipV="1">
          <a:off x="13703300" y="9329968"/>
          <a:ext cx="889000" cy="40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134670</xdr:rowOff>
    </xdr:from>
    <xdr:to>
      <xdr:col>76</xdr:col>
      <xdr:colOff>165100</xdr:colOff>
      <xdr:row>57</xdr:row>
      <xdr:rowOff>64820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55947</xdr:rowOff>
    </xdr:from>
    <xdr:ext cx="59901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292795" y="9828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21372</xdr:rowOff>
    </xdr:from>
    <xdr:to>
      <xdr:col>71</xdr:col>
      <xdr:colOff>177800</xdr:colOff>
      <xdr:row>54</xdr:row>
      <xdr:rowOff>111687</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a:off x="12814300" y="9279672"/>
          <a:ext cx="889000" cy="90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146608</xdr:rowOff>
    </xdr:from>
    <xdr:to>
      <xdr:col>72</xdr:col>
      <xdr:colOff>38100</xdr:colOff>
      <xdr:row>57</xdr:row>
      <xdr:rowOff>76758</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67885</xdr:rowOff>
    </xdr:from>
    <xdr:ext cx="59901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03795" y="984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129426</xdr:rowOff>
    </xdr:from>
    <xdr:to>
      <xdr:col>67</xdr:col>
      <xdr:colOff>101600</xdr:colOff>
      <xdr:row>57</xdr:row>
      <xdr:rowOff>59576</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57</xdr:row>
      <xdr:rowOff>50703</xdr:rowOff>
    </xdr:from>
    <xdr:ext cx="59901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14795" y="98233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144397</xdr:rowOff>
    </xdr:from>
    <xdr:to>
      <xdr:col>85</xdr:col>
      <xdr:colOff>177800</xdr:colOff>
      <xdr:row>55</xdr:row>
      <xdr:rowOff>74547</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402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167274</xdr:rowOff>
    </xdr:from>
    <xdr:ext cx="599010"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254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4844</xdr:rowOff>
    </xdr:from>
    <xdr:to>
      <xdr:col>81</xdr:col>
      <xdr:colOff>101600</xdr:colOff>
      <xdr:row>55</xdr:row>
      <xdr:rowOff>106444</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43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53</xdr:row>
      <xdr:rowOff>122971</xdr:rowOff>
    </xdr:from>
    <xdr:ext cx="59901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181795" y="9209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20868</xdr:rowOff>
    </xdr:from>
    <xdr:to>
      <xdr:col>76</xdr:col>
      <xdr:colOff>165100</xdr:colOff>
      <xdr:row>54</xdr:row>
      <xdr:rowOff>122468</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279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52</xdr:row>
      <xdr:rowOff>138995</xdr:rowOff>
    </xdr:from>
    <xdr:ext cx="59901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292795" y="90543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60887</xdr:rowOff>
    </xdr:from>
    <xdr:to>
      <xdr:col>72</xdr:col>
      <xdr:colOff>38100</xdr:colOff>
      <xdr:row>54</xdr:row>
      <xdr:rowOff>162487</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9319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53</xdr:row>
      <xdr:rowOff>7564</xdr:rowOff>
    </xdr:from>
    <xdr:ext cx="599010"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03795" y="9094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53</xdr:row>
      <xdr:rowOff>142022</xdr:rowOff>
    </xdr:from>
    <xdr:to>
      <xdr:col>67</xdr:col>
      <xdr:colOff>101600</xdr:colOff>
      <xdr:row>54</xdr:row>
      <xdr:rowOff>72172</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228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52</xdr:row>
      <xdr:rowOff>88699</xdr:rowOff>
    </xdr:from>
    <xdr:ext cx="599010"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14795" y="9004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71</xdr:row>
      <xdr:rowOff>21970</xdr:rowOff>
    </xdr:from>
    <xdr:ext cx="685572"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760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a:extLst>
            <a:ext uri="{FF2B5EF4-FFF2-40B4-BE49-F238E27FC236}">
              <a16:creationId xmlns:a16="http://schemas.microsoft.com/office/drawing/2014/main" id="{00000000-0008-0000-0700-00007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147062</xdr:rowOff>
    </xdr:from>
    <xdr:to>
      <xdr:col>85</xdr:col>
      <xdr:colOff>126364</xdr:colOff>
      <xdr:row>79</xdr:row>
      <xdr:rowOff>98879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6317595" y="12148562"/>
          <a:ext cx="1269" cy="1494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128414</xdr:rowOff>
    </xdr:from>
    <xdr:ext cx="249299" cy="259045"/>
    <xdr:sp macro="" textlink="">
      <xdr:nvSpPr>
        <xdr:cNvPr id="632" name="災害復旧費最小値テキスト">
          <a:extLst>
            <a:ext uri="{FF2B5EF4-FFF2-40B4-BE49-F238E27FC236}">
              <a16:creationId xmlns:a16="http://schemas.microsoft.com/office/drawing/2014/main" id="{00000000-0008-0000-0700-000078020000}"/>
            </a:ext>
          </a:extLst>
        </xdr:cNvPr>
        <xdr:cNvSpPr txBox="1"/>
      </xdr:nvSpPr>
      <xdr:spPr>
        <a:xfrm>
          <a:off x="16370300" y="1367296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93739</xdr:rowOff>
    </xdr:from>
    <xdr:ext cx="690189" cy="259045"/>
    <xdr:sp macro="" textlink="">
      <xdr:nvSpPr>
        <xdr:cNvPr id="634" name="災害復旧費最大値テキスト">
          <a:extLst>
            <a:ext uri="{FF2B5EF4-FFF2-40B4-BE49-F238E27FC236}">
              <a16:creationId xmlns:a16="http://schemas.microsoft.com/office/drawing/2014/main" id="{00000000-0008-0000-0700-00007A020000}"/>
            </a:ext>
          </a:extLst>
        </xdr:cNvPr>
        <xdr:cNvSpPr txBox="1"/>
      </xdr:nvSpPr>
      <xdr:spPr>
        <a:xfrm>
          <a:off x="16370300" y="11923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1,373,237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147062</xdr:rowOff>
    </xdr:from>
    <xdr:to>
      <xdr:col>86</xdr:col>
      <xdr:colOff>25400</xdr:colOff>
      <xdr:row>70</xdr:row>
      <xdr:rowOff>147062</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6230600" y="12148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28649</xdr:rowOff>
    </xdr:from>
    <xdr:to>
      <xdr:col>85</xdr:col>
      <xdr:colOff>127000</xdr:colOff>
      <xdr:row>79</xdr:row>
      <xdr:rowOff>38574</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5481300" y="13573199"/>
          <a:ext cx="838200" cy="9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1415</xdr:rowOff>
    </xdr:from>
    <xdr:ext cx="534377" cy="259045"/>
    <xdr:sp macro="" textlink="">
      <xdr:nvSpPr>
        <xdr:cNvPr id="637" name="災害復旧費平均値テキスト">
          <a:extLst>
            <a:ext uri="{FF2B5EF4-FFF2-40B4-BE49-F238E27FC236}">
              <a16:creationId xmlns:a16="http://schemas.microsoft.com/office/drawing/2014/main" id="{00000000-0008-0000-0700-00007D020000}"/>
            </a:ext>
          </a:extLst>
        </xdr:cNvPr>
        <xdr:cNvSpPr txBox="1"/>
      </xdr:nvSpPr>
      <xdr:spPr>
        <a:xfrm>
          <a:off x="16370300" y="135459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22988</xdr:rowOff>
    </xdr:from>
    <xdr:to>
      <xdr:col>85</xdr:col>
      <xdr:colOff>177800</xdr:colOff>
      <xdr:row>79</xdr:row>
      <xdr:rowOff>124588</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6268700" y="13567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38574</xdr:rowOff>
    </xdr:from>
    <xdr:to>
      <xdr:col>81</xdr:col>
      <xdr:colOff>50800</xdr:colOff>
      <xdr:row>79</xdr:row>
      <xdr:rowOff>68132</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flipV="1">
          <a:off x="14592300" y="13583124"/>
          <a:ext cx="889000" cy="29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79</xdr:row>
      <xdr:rowOff>27194</xdr:rowOff>
    </xdr:from>
    <xdr:to>
      <xdr:col>81</xdr:col>
      <xdr:colOff>101600</xdr:colOff>
      <xdr:row>79</xdr:row>
      <xdr:rowOff>128794</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5430500" y="135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119921</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14111" y="13664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146517</xdr:rowOff>
    </xdr:from>
    <xdr:to>
      <xdr:col>76</xdr:col>
      <xdr:colOff>114300</xdr:colOff>
      <xdr:row>79</xdr:row>
      <xdr:rowOff>68132</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a:off x="13703300" y="13519617"/>
          <a:ext cx="889000" cy="93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29631</xdr:rowOff>
    </xdr:from>
    <xdr:to>
      <xdr:col>76</xdr:col>
      <xdr:colOff>165100</xdr:colOff>
      <xdr:row>79</xdr:row>
      <xdr:rowOff>131231</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4541500" y="1357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122358</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325111" y="13666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146517</xdr:rowOff>
    </xdr:from>
    <xdr:to>
      <xdr:col>71</xdr:col>
      <xdr:colOff>177800</xdr:colOff>
      <xdr:row>79</xdr:row>
      <xdr:rowOff>50507</xdr:rowOff>
    </xdr:to>
    <xdr:cxnSp macro="">
      <xdr:nvCxnSpPr>
        <xdr:cNvPr id="645" name="直線コネクタ 644">
          <a:extLst>
            <a:ext uri="{FF2B5EF4-FFF2-40B4-BE49-F238E27FC236}">
              <a16:creationId xmlns:a16="http://schemas.microsoft.com/office/drawing/2014/main" id="{00000000-0008-0000-0700-000085020000}"/>
            </a:ext>
          </a:extLst>
        </xdr:cNvPr>
        <xdr:cNvCxnSpPr/>
      </xdr:nvCxnSpPr>
      <xdr:spPr>
        <a:xfrm flipV="1">
          <a:off x="12814300" y="13519617"/>
          <a:ext cx="889000" cy="75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27823</xdr:rowOff>
    </xdr:from>
    <xdr:to>
      <xdr:col>72</xdr:col>
      <xdr:colOff>38100</xdr:colOff>
      <xdr:row>79</xdr:row>
      <xdr:rowOff>129423</xdr:rowOff>
    </xdr:to>
    <xdr:sp macro="" textlink="">
      <xdr:nvSpPr>
        <xdr:cNvPr id="646" name="フローチャート: 判断 645">
          <a:extLst>
            <a:ext uri="{FF2B5EF4-FFF2-40B4-BE49-F238E27FC236}">
              <a16:creationId xmlns:a16="http://schemas.microsoft.com/office/drawing/2014/main" id="{00000000-0008-0000-0700-000086020000}"/>
            </a:ext>
          </a:extLst>
        </xdr:cNvPr>
        <xdr:cNvSpPr/>
      </xdr:nvSpPr>
      <xdr:spPr>
        <a:xfrm>
          <a:off x="13652500" y="13572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120550</xdr:rowOff>
    </xdr:from>
    <xdr:ext cx="534377"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436111" y="13665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32257</xdr:rowOff>
    </xdr:from>
    <xdr:to>
      <xdr:col>67</xdr:col>
      <xdr:colOff>101600</xdr:colOff>
      <xdr:row>79</xdr:row>
      <xdr:rowOff>133857</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2763500" y="13576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124984</xdr:rowOff>
    </xdr:from>
    <xdr:ext cx="534377"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2547111" y="13669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149299</xdr:rowOff>
    </xdr:from>
    <xdr:to>
      <xdr:col>85</xdr:col>
      <xdr:colOff>177800</xdr:colOff>
      <xdr:row>79</xdr:row>
      <xdr:rowOff>79449</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6268700" y="13522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108676</xdr:rowOff>
    </xdr:from>
    <xdr:ext cx="534377" cy="259045"/>
    <xdr:sp macro="" textlink="">
      <xdr:nvSpPr>
        <xdr:cNvPr id="656" name="災害復旧費該当値テキスト">
          <a:extLst>
            <a:ext uri="{FF2B5EF4-FFF2-40B4-BE49-F238E27FC236}">
              <a16:creationId xmlns:a16="http://schemas.microsoft.com/office/drawing/2014/main" id="{00000000-0008-0000-0700-000090020000}"/>
            </a:ext>
          </a:extLst>
        </xdr:cNvPr>
        <xdr:cNvSpPr txBox="1"/>
      </xdr:nvSpPr>
      <xdr:spPr>
        <a:xfrm>
          <a:off x="16370300" y="13310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159224</xdr:rowOff>
    </xdr:from>
    <xdr:to>
      <xdr:col>81</xdr:col>
      <xdr:colOff>101600</xdr:colOff>
      <xdr:row>79</xdr:row>
      <xdr:rowOff>89374</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5430500" y="13532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105901</xdr:rowOff>
    </xdr:from>
    <xdr:ext cx="534377"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5214111" y="13307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17332</xdr:rowOff>
    </xdr:from>
    <xdr:to>
      <xdr:col>76</xdr:col>
      <xdr:colOff>165100</xdr:colOff>
      <xdr:row>79</xdr:row>
      <xdr:rowOff>118932</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4541500" y="13561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135459</xdr:rowOff>
    </xdr:from>
    <xdr:ext cx="534377"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4325111" y="13337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95717</xdr:rowOff>
    </xdr:from>
    <xdr:to>
      <xdr:col>72</xdr:col>
      <xdr:colOff>38100</xdr:colOff>
      <xdr:row>79</xdr:row>
      <xdr:rowOff>25867</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3652500" y="13468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42394</xdr:rowOff>
    </xdr:from>
    <xdr:ext cx="599010"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3403795" y="13244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171157</xdr:rowOff>
    </xdr:from>
    <xdr:to>
      <xdr:col>67</xdr:col>
      <xdr:colOff>101600</xdr:colOff>
      <xdr:row>79</xdr:row>
      <xdr:rowOff>101307</xdr:rowOff>
    </xdr:to>
    <xdr:sp macro="" textlink="">
      <xdr:nvSpPr>
        <xdr:cNvPr id="663" name="楕円 662">
          <a:extLst>
            <a:ext uri="{FF2B5EF4-FFF2-40B4-BE49-F238E27FC236}">
              <a16:creationId xmlns:a16="http://schemas.microsoft.com/office/drawing/2014/main" id="{00000000-0008-0000-0700-000097020000}"/>
            </a:ext>
          </a:extLst>
        </xdr:cNvPr>
        <xdr:cNvSpPr/>
      </xdr:nvSpPr>
      <xdr:spPr>
        <a:xfrm>
          <a:off x="12763500" y="13544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117834</xdr:rowOff>
    </xdr:from>
    <xdr:ext cx="534377"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547111" y="13319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a:extLst>
            <a:ext uri="{FF2B5EF4-FFF2-40B4-BE49-F238E27FC236}">
              <a16:creationId xmlns:a16="http://schemas.microsoft.com/office/drawing/2014/main" id="{00000000-0008-0000-0700-0000A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12402</xdr:rowOff>
    </xdr:from>
    <xdr:to>
      <xdr:col>85</xdr:col>
      <xdr:colOff>126364</xdr:colOff>
      <xdr:row>99</xdr:row>
      <xdr:rowOff>44450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6317595" y="15614352"/>
          <a:ext cx="1269" cy="1403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9" name="公債費最小値テキスト">
          <a:extLst>
            <a:ext uri="{FF2B5EF4-FFF2-40B4-BE49-F238E27FC236}">
              <a16:creationId xmlns:a16="http://schemas.microsoft.com/office/drawing/2014/main" id="{00000000-0008-0000-0700-0000B1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130529</xdr:rowOff>
    </xdr:from>
    <xdr:ext cx="599010" cy="259045"/>
    <xdr:sp macro="" textlink="">
      <xdr:nvSpPr>
        <xdr:cNvPr id="691" name="公債費最大値テキスト">
          <a:extLst>
            <a:ext uri="{FF2B5EF4-FFF2-40B4-BE49-F238E27FC236}">
              <a16:creationId xmlns:a16="http://schemas.microsoft.com/office/drawing/2014/main" id="{00000000-0008-0000-0700-0000B3020000}"/>
            </a:ext>
          </a:extLst>
        </xdr:cNvPr>
        <xdr:cNvSpPr txBox="1"/>
      </xdr:nvSpPr>
      <xdr:spPr>
        <a:xfrm>
          <a:off x="16370300" y="15389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736,823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12402</xdr:rowOff>
    </xdr:from>
    <xdr:to>
      <xdr:col>86</xdr:col>
      <xdr:colOff>25400</xdr:colOff>
      <xdr:row>91</xdr:row>
      <xdr:rowOff>12402</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6230600" y="15614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93</xdr:row>
      <xdr:rowOff>26409</xdr:rowOff>
    </xdr:from>
    <xdr:to>
      <xdr:col>85</xdr:col>
      <xdr:colOff>127000</xdr:colOff>
      <xdr:row>94</xdr:row>
      <xdr:rowOff>2730</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5481300" y="15971259"/>
          <a:ext cx="838200" cy="147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37361</xdr:rowOff>
    </xdr:from>
    <xdr:ext cx="599010" cy="259045"/>
    <xdr:sp macro="" textlink="">
      <xdr:nvSpPr>
        <xdr:cNvPr id="694" name="公債費平均値テキスト">
          <a:extLst>
            <a:ext uri="{FF2B5EF4-FFF2-40B4-BE49-F238E27FC236}">
              <a16:creationId xmlns:a16="http://schemas.microsoft.com/office/drawing/2014/main" id="{00000000-0008-0000-0700-0000B6020000}"/>
            </a:ext>
          </a:extLst>
        </xdr:cNvPr>
        <xdr:cNvSpPr txBox="1"/>
      </xdr:nvSpPr>
      <xdr:spPr>
        <a:xfrm>
          <a:off x="16370300" y="1666801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58934</xdr:rowOff>
    </xdr:from>
    <xdr:to>
      <xdr:col>85</xdr:col>
      <xdr:colOff>177800</xdr:colOff>
      <xdr:row>97</xdr:row>
      <xdr:rowOff>160534</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62687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2730</xdr:rowOff>
    </xdr:from>
    <xdr:to>
      <xdr:col>81</xdr:col>
      <xdr:colOff>50800</xdr:colOff>
      <xdr:row>94</xdr:row>
      <xdr:rowOff>79702</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4592300" y="16119030"/>
          <a:ext cx="889000" cy="76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62849</xdr:rowOff>
    </xdr:from>
    <xdr:to>
      <xdr:col>81</xdr:col>
      <xdr:colOff>101600</xdr:colOff>
      <xdr:row>97</xdr:row>
      <xdr:rowOff>164449</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5430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155576</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181795" y="16786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94</xdr:row>
      <xdr:rowOff>79702</xdr:rowOff>
    </xdr:from>
    <xdr:to>
      <xdr:col>76</xdr:col>
      <xdr:colOff>114300</xdr:colOff>
      <xdr:row>94</xdr:row>
      <xdr:rowOff>87926</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3703300" y="16196002"/>
          <a:ext cx="889000" cy="8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53711</xdr:rowOff>
    </xdr:from>
    <xdr:to>
      <xdr:col>76</xdr:col>
      <xdr:colOff>165100</xdr:colOff>
      <xdr:row>97</xdr:row>
      <xdr:rowOff>155311</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4541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146438</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4292795" y="16777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94</xdr:row>
      <xdr:rowOff>81017</xdr:rowOff>
    </xdr:from>
    <xdr:to>
      <xdr:col>71</xdr:col>
      <xdr:colOff>177800</xdr:colOff>
      <xdr:row>94</xdr:row>
      <xdr:rowOff>87926</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a:off x="12814300" y="16197317"/>
          <a:ext cx="889000" cy="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58032</xdr:rowOff>
    </xdr:from>
    <xdr:to>
      <xdr:col>72</xdr:col>
      <xdr:colOff>38100</xdr:colOff>
      <xdr:row>97</xdr:row>
      <xdr:rowOff>159632</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3652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150759</xdr:rowOff>
    </xdr:from>
    <xdr:ext cx="59901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403795" y="16781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57916</xdr:rowOff>
    </xdr:from>
    <xdr:to>
      <xdr:col>67</xdr:col>
      <xdr:colOff>101600</xdr:colOff>
      <xdr:row>97</xdr:row>
      <xdr:rowOff>159516</xdr:rowOff>
    </xdr:to>
    <xdr:sp macro="" textlink="">
      <xdr:nvSpPr>
        <xdr:cNvPr id="705" name="フローチャート: 判断 704">
          <a:extLst>
            <a:ext uri="{FF2B5EF4-FFF2-40B4-BE49-F238E27FC236}">
              <a16:creationId xmlns:a16="http://schemas.microsoft.com/office/drawing/2014/main" id="{00000000-0008-0000-0700-0000C1020000}"/>
            </a:ext>
          </a:extLst>
        </xdr:cNvPr>
        <xdr:cNvSpPr/>
      </xdr:nvSpPr>
      <xdr:spPr>
        <a:xfrm>
          <a:off x="12763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150643</xdr:rowOff>
    </xdr:from>
    <xdr:ext cx="59901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514795" y="16781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92</xdr:row>
      <xdr:rowOff>147059</xdr:rowOff>
    </xdr:from>
    <xdr:to>
      <xdr:col>85</xdr:col>
      <xdr:colOff>177800</xdr:colOff>
      <xdr:row>93</xdr:row>
      <xdr:rowOff>77209</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6268700" y="15920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169936</xdr:rowOff>
    </xdr:from>
    <xdr:ext cx="599010" cy="259045"/>
    <xdr:sp macro="" textlink="">
      <xdr:nvSpPr>
        <xdr:cNvPr id="713" name="公債費該当値テキスト">
          <a:extLst>
            <a:ext uri="{FF2B5EF4-FFF2-40B4-BE49-F238E27FC236}">
              <a16:creationId xmlns:a16="http://schemas.microsoft.com/office/drawing/2014/main" id="{00000000-0008-0000-0700-0000C9020000}"/>
            </a:ext>
          </a:extLst>
        </xdr:cNvPr>
        <xdr:cNvSpPr txBox="1"/>
      </xdr:nvSpPr>
      <xdr:spPr>
        <a:xfrm>
          <a:off x="16370300" y="157718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93</xdr:row>
      <xdr:rowOff>123380</xdr:rowOff>
    </xdr:from>
    <xdr:to>
      <xdr:col>81</xdr:col>
      <xdr:colOff>101600</xdr:colOff>
      <xdr:row>94</xdr:row>
      <xdr:rowOff>53530</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5430500" y="1606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92</xdr:row>
      <xdr:rowOff>70057</xdr:rowOff>
    </xdr:from>
    <xdr:ext cx="59901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5181795" y="158434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28902</xdr:rowOff>
    </xdr:from>
    <xdr:to>
      <xdr:col>76</xdr:col>
      <xdr:colOff>165100</xdr:colOff>
      <xdr:row>94</xdr:row>
      <xdr:rowOff>130502</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4541500" y="16145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92</xdr:row>
      <xdr:rowOff>147029</xdr:rowOff>
    </xdr:from>
    <xdr:ext cx="59901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4292795" y="15920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94</xdr:row>
      <xdr:rowOff>37126</xdr:rowOff>
    </xdr:from>
    <xdr:to>
      <xdr:col>72</xdr:col>
      <xdr:colOff>38100</xdr:colOff>
      <xdr:row>94</xdr:row>
      <xdr:rowOff>138726</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3652500" y="1615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92</xdr:row>
      <xdr:rowOff>155253</xdr:rowOff>
    </xdr:from>
    <xdr:ext cx="599010"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3403795" y="15928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30217</xdr:rowOff>
    </xdr:from>
    <xdr:to>
      <xdr:col>67</xdr:col>
      <xdr:colOff>101600</xdr:colOff>
      <xdr:row>94</xdr:row>
      <xdr:rowOff>131817</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2763500" y="16146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92</xdr:row>
      <xdr:rowOff>148344</xdr:rowOff>
    </xdr:from>
    <xdr:ext cx="599010"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2514795" y="15921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諸支出金グラフ枠">
          <a:extLst>
            <a:ext uri="{FF2B5EF4-FFF2-40B4-BE49-F238E27FC236}">
              <a16:creationId xmlns:a16="http://schemas.microsoft.com/office/drawing/2014/main" id="{00000000-0008-0000-07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7295</xdr:rowOff>
    </xdr:from>
    <xdr:to>
      <xdr:col>116</xdr:col>
      <xdr:colOff>62864</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flipV="1">
          <a:off x="22159595" y="5493695"/>
          <a:ext cx="1269" cy="11611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4132</xdr:rowOff>
    </xdr:from>
    <xdr:ext cx="249299" cy="259045"/>
    <xdr:sp macro="" textlink="">
      <xdr:nvSpPr>
        <xdr:cNvPr id="744" name="諸支出金最小値テキスト">
          <a:extLst>
            <a:ext uri="{FF2B5EF4-FFF2-40B4-BE49-F238E27FC236}">
              <a16:creationId xmlns:a16="http://schemas.microsoft.com/office/drawing/2014/main" id="{00000000-0008-0000-0700-0000E8020000}"/>
            </a:ext>
          </a:extLst>
        </xdr:cNvPr>
        <xdr:cNvSpPr txBox="1"/>
      </xdr:nvSpPr>
      <xdr:spPr>
        <a:xfrm>
          <a:off x="22212300" y="6690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125422</xdr:rowOff>
    </xdr:from>
    <xdr:ext cx="534377" cy="259045"/>
    <xdr:sp macro="" textlink="">
      <xdr:nvSpPr>
        <xdr:cNvPr id="746" name="諸支出金最大値テキスト">
          <a:extLst>
            <a:ext uri="{FF2B5EF4-FFF2-40B4-BE49-F238E27FC236}">
              <a16:creationId xmlns:a16="http://schemas.microsoft.com/office/drawing/2014/main" id="{00000000-0008-0000-0700-0000EA020000}"/>
            </a:ext>
          </a:extLst>
        </xdr:cNvPr>
        <xdr:cNvSpPr txBox="1"/>
      </xdr:nvSpPr>
      <xdr:spPr>
        <a:xfrm>
          <a:off x="22212300" y="5268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25,396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7295</xdr:rowOff>
    </xdr:from>
    <xdr:to>
      <xdr:col>116</xdr:col>
      <xdr:colOff>152400</xdr:colOff>
      <xdr:row>32</xdr:row>
      <xdr:rowOff>7295</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2072600" y="5493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93032</xdr:rowOff>
    </xdr:from>
    <xdr:ext cx="378565" cy="259045"/>
    <xdr:sp macro="" textlink="">
      <xdr:nvSpPr>
        <xdr:cNvPr id="749" name="諸支出金平均値テキスト">
          <a:extLst>
            <a:ext uri="{FF2B5EF4-FFF2-40B4-BE49-F238E27FC236}">
              <a16:creationId xmlns:a16="http://schemas.microsoft.com/office/drawing/2014/main" id="{00000000-0008-0000-0700-0000ED020000}"/>
            </a:ext>
          </a:extLst>
        </xdr:cNvPr>
        <xdr:cNvSpPr txBox="1"/>
      </xdr:nvSpPr>
      <xdr:spPr>
        <a:xfrm>
          <a:off x="22212300" y="643668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70155</xdr:rowOff>
    </xdr:from>
    <xdr:to>
      <xdr:col>116</xdr:col>
      <xdr:colOff>114300</xdr:colOff>
      <xdr:row>39</xdr:row>
      <xdr:rowOff>305</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2110700" y="658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76281</xdr:rowOff>
    </xdr:from>
    <xdr:to>
      <xdr:col>112</xdr:col>
      <xdr:colOff>38100</xdr:colOff>
      <xdr:row>39</xdr:row>
      <xdr:rowOff>6431</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12725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22958</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4017" y="63666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69241</xdr:rowOff>
    </xdr:from>
    <xdr:to>
      <xdr:col>107</xdr:col>
      <xdr:colOff>101600</xdr:colOff>
      <xdr:row>38</xdr:row>
      <xdr:rowOff>170841</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0383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15917</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5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60599</xdr:rowOff>
    </xdr:from>
    <xdr:to>
      <xdr:col>102</xdr:col>
      <xdr:colOff>165100</xdr:colOff>
      <xdr:row>38</xdr:row>
      <xdr:rowOff>162199</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19494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7276</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9356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63571</xdr:rowOff>
    </xdr:from>
    <xdr:to>
      <xdr:col>98</xdr:col>
      <xdr:colOff>38100</xdr:colOff>
      <xdr:row>38</xdr:row>
      <xdr:rowOff>165171</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18605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10248</xdr:rowOff>
    </xdr:from>
    <xdr:ext cx="378565"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8467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48582</xdr:rowOff>
    </xdr:from>
    <xdr:ext cx="249299" cy="259045"/>
    <xdr:sp macro="" textlink="">
      <xdr:nvSpPr>
        <xdr:cNvPr id="768" name="諸支出金該当値テキスト">
          <a:extLst>
            <a:ext uri="{FF2B5EF4-FFF2-40B4-BE49-F238E27FC236}">
              <a16:creationId xmlns:a16="http://schemas.microsoft.com/office/drawing/2014/main" id="{00000000-0008-0000-0700-000000030000}"/>
            </a:ext>
          </a:extLst>
        </xdr:cNvPr>
        <xdr:cNvSpPr txBox="1"/>
      </xdr:nvSpPr>
      <xdr:spPr>
        <a:xfrm>
          <a:off x="22212300" y="6563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a:extLst>
            <a:ext uri="{FF2B5EF4-FFF2-40B4-BE49-F238E27FC236}">
              <a16:creationId xmlns:a16="http://schemas.microsoft.com/office/drawing/2014/main" id="{00000000-0008-0000-0700-00001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9" name="前年度繰上充用金最小値テキスト">
          <a:extLst>
            <a:ext uri="{FF2B5EF4-FFF2-40B4-BE49-F238E27FC236}">
              <a16:creationId xmlns:a16="http://schemas.microsoft.com/office/drawing/2014/main" id="{00000000-0008-0000-0700-00001F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801" name="前年度繰上充用金最大値テキスト">
          <a:extLst>
            <a:ext uri="{FF2B5EF4-FFF2-40B4-BE49-F238E27FC236}">
              <a16:creationId xmlns:a16="http://schemas.microsoft.com/office/drawing/2014/main" id="{00000000-0008-0000-0700-000021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4" name="前年度繰上充用金平均値テキスト">
          <a:extLst>
            <a:ext uri="{FF2B5EF4-FFF2-40B4-BE49-F238E27FC236}">
              <a16:creationId xmlns:a16="http://schemas.microsoft.com/office/drawing/2014/main" id="{00000000-0008-0000-0700-000024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49</xdr:row>
      <xdr:rowOff>123190</xdr:rowOff>
    </xdr:from>
    <xdr:to>
      <xdr:col>112</xdr:col>
      <xdr:colOff>38100</xdr:colOff>
      <xdr:row>50</xdr:row>
      <xdr:rowOff>53340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1272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48</xdr:row>
      <xdr:rowOff>69867</xdr:rowOff>
    </xdr:from>
    <xdr:ext cx="313932"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66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12" name="直線コネクタ 811">
          <a:extLst>
            <a:ext uri="{FF2B5EF4-FFF2-40B4-BE49-F238E27FC236}">
              <a16:creationId xmlns:a16="http://schemas.microsoft.com/office/drawing/2014/main" id="{00000000-0008-0000-0700-00002C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3" name="フローチャート: 判断 812">
          <a:extLst>
            <a:ext uri="{FF2B5EF4-FFF2-40B4-BE49-F238E27FC236}">
              <a16:creationId xmlns:a16="http://schemas.microsoft.com/office/drawing/2014/main" id="{00000000-0008-0000-0700-00002D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5" name="フローチャート: 判断 814">
          <a:extLst>
            <a:ext uri="{FF2B5EF4-FFF2-40B4-BE49-F238E27FC236}">
              <a16:creationId xmlns:a16="http://schemas.microsoft.com/office/drawing/2014/main" id="{00000000-0008-0000-0700-00002F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3" name="前年度繰上充用金該当値テキスト">
          <a:extLst>
            <a:ext uri="{FF2B5EF4-FFF2-40B4-BE49-F238E27FC236}">
              <a16:creationId xmlns:a16="http://schemas.microsoft.com/office/drawing/2014/main" id="{00000000-0008-0000-0700-000037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a:extLst>
            <a:ext uri="{FF2B5EF4-FFF2-40B4-BE49-F238E27FC236}">
              <a16:creationId xmlns:a16="http://schemas.microsoft.com/office/drawing/2014/main" id="{00000000-0008-0000-0700-00004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a:extLst>
            <a:ext uri="{FF2B5EF4-FFF2-40B4-BE49-F238E27FC236}">
              <a16:creationId xmlns:a16="http://schemas.microsoft.com/office/drawing/2014/main" id="{00000000-0008-0000-0700-00004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a:extLst>
            <a:ext uri="{FF2B5EF4-FFF2-40B4-BE49-F238E27FC236}">
              <a16:creationId xmlns:a16="http://schemas.microsoft.com/office/drawing/2014/main" id="{00000000-0008-0000-0700-00004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性質別歳出と同じく人口数が</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３９４</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人と全国での最少（内陸部）の自治体であるため、住民一人あたりの歳出額に換算すると多くの目的別歳出で上位に位置している。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平成２９年度までは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２０億近い予算額が続いていたが、本年度は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昨年度に続き１６億円台の決算となり、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決算総額全体で対前年度比</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３５，８１４</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千円減となっている。減額の大きい目的別歳出は農林水産業費で、畜産施設整備が完了したことによるものである。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財政調整基金残高の平成</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３０</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年度末と</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令和元</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年度末の差額は</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１６</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減</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で、標準財政規模の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１３</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５６８</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千円の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とあわせて実質収支比率のポイントでは対前年度比で</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２．８</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ポイントの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となっている。本村では大型事業の歳出に伴う財源不足による基金繰入については、主に特定目的基金の環境改善基金を取り崩して対応しているが、今後、地方交付税や国県の補助事業の状況しだいでは財政調整基金の取り崩しの可能性があり、さらなる減少のおそれがある。</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666</a:t>
          </a:r>
          <a:endParaRPr kumimoji="1" lang="ja-JP" altLang="en-US" sz="13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特別会計については４会計とも例年、黒字枠の中で大きな増減はなく、全会計ともに小幅な増減に止まっている。国民健康保険事業では事業勘定で、一般会計の繰入金が約</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１５百万円</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となっている。また診療勘定では歳出総額のうち村内医師不在による村の診療所の別病院からの指定管理料がほぼ全てを占め、高額な額の一般会計からの繰出金を毎年支出しているため、村内常住医師の確保による支出抑制が早急の課題となっている。今度については、高齢者人口の割合の推移については大きな増減がないと予想されるため、全会計とも歳出については変動が少ない見込みである。</a:t>
          </a:r>
          <a:endParaRPr lang="ja-JP" altLang="ja-JP" sz="1300">
            <a:effectLst/>
            <a:latin typeface="ＭＳ ゴシック" panose="020B0609070205080204" pitchFamily="49" charset="-128"/>
            <a:ea typeface="ＭＳ ゴシック" panose="020B0609070205080204" pitchFamily="49" charset="-128"/>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元利償還金等の額は対前年比で２</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百万円の増となっている。これは、平成２８年度までの人口対策事業等による起債の元金償還が始まったことによるもので、今後数年は上昇することが見込まれる。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地方債現在高が４</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３</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減</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、組合等負担見込額は１百万円の減、退職手当負担見込額は</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５</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百万円の増で、全体としては</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横ばい</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傾向となっている。地方債残高は平成２８年度において集中投資を実施しており、今後５年間程度は増加していく見込みで、充当可能基金は、今後は徐々に減少に転じる見込みとなっている。引き続き将来負担比率の分子値としてはマイナス内で収まるよう将来負担の抑制に努めていく。</a:t>
          </a:r>
          <a:endParaRPr lang="ja-JP" altLang="ja-JP" sz="1300">
            <a:effectLst/>
            <a:latin typeface="ＭＳ ゴシック" panose="020B0609070205080204" pitchFamily="49" charset="-128"/>
            <a:ea typeface="ＭＳ ゴシック" panose="020B0609070205080204" pitchFamily="49" charset="-128"/>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「減債基金」から</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２４百</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万円、「環境改善基金」から畜産振興事業等のため</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８７百</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万円を取り崩した等により、基金全体としては</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１６３百</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万円の減となった。</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ここ数年基金全体として減少傾向にあるが、これ以上の取り崩しは財政の硬直化を招くため、当面は現状を維持していく。</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（基金の使途）</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「環境改善基金」：都市と山村の格差等の生活環境を含め、山村にしかできない全ての環境改善対策</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「環境改善基金」から畜産振興事業</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等</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のため</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１９０百</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万円を取り崩した。（積立額</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１０３百</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万</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円</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のため、差引</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８７百</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万円の減少）</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概ね現状を維持していく予定。</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普通交付税等の変動</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災害への備え等のため、過去の実績等を踏まえ、２億円程度を目途に積み立てることとしている。</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償還のため</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２４百万</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円を切り崩したことによる減少</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地方債の償還計画を踏まえ、当面は現状を維持していく予定</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2E66C29-7136-4419-960E-739B748B79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7DCE3949-2395-4965-AAF5-EE729521A5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584ABCFF-635E-4F5B-8945-9C14B5875B72}"/>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FB2A585F-5988-4D64-9C90-286FC3912DC6}"/>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B745E615-A28C-4BCD-B2B5-08AED81947D2}"/>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4D6FA8D4-08D2-4B4A-AE2E-256D4736C30E}"/>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1C71292C-F2F4-43DD-8F23-BFCBAFC1BE19}"/>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59333802-0B15-4375-AF22-A751197AB8E6}"/>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8FF6709C-0EB5-4A8B-8C63-E1C488AF6058}"/>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976FBB4C-1BBC-43BF-96BE-0A3A8D5BE058}"/>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86660529-9FDE-4E5D-83C0-3F9FB585E949}"/>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DA76BE89-8EE0-4C74-AB5E-5817CED653B0}"/>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068C93ED-2003-4BDE-ABBE-3F26D1453D4F}"/>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B200078B-716E-46F5-8CFC-326411BD9D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FBA8ECCB-0290-4E61-AF8B-C87D9E5D4D85}"/>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8675331A-D2BB-41CB-9B82-C66EE0A67C4B}"/>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C4147811-78EE-4C91-B68A-00DE30165749}"/>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9EBF5305-FE5D-4A39-AF8B-D657C156170A}"/>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C04CE068-547F-404D-93BD-5244F970806E}"/>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956FC8A0-F072-4027-BD54-06CBF2B532C9}"/>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5B8D84C9-32EC-41B7-8421-03D0238625F6}"/>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EF024AB0-432D-45CE-938A-56F5D3171E88}"/>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394
393
95.27
1,610,907
1,528,550
78,516
616,451
2,532,412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619A4E3A-E8F4-401F-830F-98A65E9A033B}"/>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586C252C-3A72-4408-8E02-98FCD24F743E}"/>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E2AF7867-AA19-4E16-AF33-FA8AE0A366C6}"/>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CB2E1134-570D-4427-82A1-FFF778CDF5F4}"/>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2AA7735C-445E-4A18-9883-E2C14AC1CC39}"/>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28637A0E-204B-4A1E-89B8-7330C26EF518}"/>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FBB15804-3C99-45C6-84E3-618FE783AB2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B40F3891-5C83-447F-A58A-2CA7ED0AD8AF}"/>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45770766-602A-4A8A-9C09-A8121EB882F2}"/>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BD3B5E8B-D4E2-46F6-8619-736BE7AD8BDA}"/>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CBF5F510-A463-41F8-9D16-0B8AAC5C4FDE}"/>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A40C99F1-0E34-4412-A9D2-A93150B6721F}"/>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FA30EFAA-EB3C-455A-9ED2-E3BD02C6505A}"/>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DB271063-0CFE-487A-B9F8-202BEEE7E39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7E45FA85-B683-49E6-982E-BFAFF105560A}"/>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A19F7770-D456-4467-B48F-42BCAE5D1728}"/>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32F19B92-F7CF-4635-B196-B195AB318401}"/>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1B80F733-06CD-450F-A23C-79730103E197}"/>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6A3BB613-C7E9-4B0A-89ED-098FCE8AB3D4}"/>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95925" cy="259045"/>
    <xdr:sp macro="" textlink="">
      <xdr:nvSpPr>
        <xdr:cNvPr id="43" name="テキスト ボックス 42">
          <a:extLst>
            <a:ext uri="{FF2B5EF4-FFF2-40B4-BE49-F238E27FC236}">
              <a16:creationId xmlns:a16="http://schemas.microsoft.com/office/drawing/2014/main" id="{ABAB4073-1081-4861-BFAC-8C32A6472B90}"/>
            </a:ext>
          </a:extLst>
        </xdr:cNvPr>
        <xdr:cNvSpPr txBox="1"/>
      </xdr:nvSpPr>
      <xdr:spPr>
        <a:xfrm>
          <a:off x="419100" y="32512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32E1A1EE-41A6-4EEE-9189-81AAAFF7938D}"/>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5514DF43-9A3B-4C75-A2BE-5D270CFBCA5E}"/>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6AED9159-3FCE-4E6B-BDD3-50E8A5C14CE5}"/>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CB4C9CEE-F58A-4A06-A1E2-4EE91B84A8D2}"/>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8D73A937-0A38-4661-9B96-D363ECB0A626}"/>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[ 61.5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D7A62B2A-9F1C-44BE-98BE-63A66243A9B3}"/>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A3FDC86D-0791-4F37-8940-A08C6238A259}"/>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72D4584F-8335-48C4-8FC0-56463F587E4A}"/>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BA10D67F-2A86-4320-A7BB-BA4A03D31D65}"/>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C3026503-1AB8-4A9D-BD81-722070387101}"/>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E2BDA7DF-F511-452D-B88E-D1F0DDCAF3C2}"/>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94E5D76A-760B-4BB9-BC00-48E811E08C4C}"/>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03677E85-4AC1-4906-897F-B2E97E6F5DE8}"/>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B22EE7AA-3D54-4620-BE18-E7CCBD2E34EC}"/>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1E1A3736-63B2-4BC4-98A0-515D1363884A}"/>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本村では近年、産業振興のための畜産施設の新設や移住定住対策のための住宅建設が有り、有形固定資産減価償却率については、類似団体と比較して高い傾向にある。</a:t>
          </a:r>
          <a:endParaRPr lang="ja-JP" altLang="ja-JP">
            <a:effectLst/>
          </a:endParaRPr>
        </a:p>
        <a:p>
          <a:r>
            <a:rPr kumimoji="1" lang="ja-JP" altLang="ja-JP" sz="1100">
              <a:solidFill>
                <a:schemeClr val="dk1"/>
              </a:solidFill>
              <a:effectLst/>
              <a:latin typeface="+mn-lt"/>
              <a:ea typeface="+mn-ea"/>
              <a:cs typeface="+mn-cs"/>
            </a:rPr>
            <a:t>　今後は、平成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年度に策定した公共施設総合管理計画に基づき、適正に管理していく。</a:t>
          </a:r>
          <a:endParaRPr lang="ja-JP" altLang="ja-JP">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77376032-0762-42C8-BCD2-50FBDFEB91E3}"/>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7EF41589-8415-4E1C-9686-EA660F8B3733}"/>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B3C7300E-2BEF-45BB-A241-B8BB9F0F0268}"/>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A0F9C48A-66AC-48AC-8233-184D5736ACCF}"/>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755E4C17-C77A-4209-B630-4A0D16E7144A}"/>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84DA18E8-4354-433C-BBCC-FF4E33656434}"/>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A4C6BA60-B7EE-4FE1-A615-214D46137B10}"/>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C341994A-69E3-4B62-B8E9-A0652BF67BD4}"/>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C2AAA9D2-9A2A-47A2-9694-DAEC64B38D98}"/>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1E1ADAB4-AB5A-480D-9465-792D483E18D2}"/>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1247FD21-FF23-4E7F-9929-A0BCBD4CE888}"/>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03FA85A7-A85D-457E-AF75-0A8A498869F8}"/>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C2FBC0EF-2D46-4B56-B3EF-2554558AB878}"/>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10AB477B-3D70-4162-A6AD-B52C45D25EA6}"/>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27B34472-D127-45C8-9BAA-78CB410EEF91}"/>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E2A7A766-06BE-4107-B61D-70B8B5CEAF4D}"/>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6971D4FF-3E2F-420D-BCDB-DC10B28AB96C}"/>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73984FB5-1EB3-4219-8047-BDD715F169B6}"/>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56878</xdr:rowOff>
    </xdr:from>
    <xdr:to>
      <xdr:col>23</xdr:col>
      <xdr:colOff>85090</xdr:colOff>
      <xdr:row>34</xdr:row>
      <xdr:rowOff>67038</xdr:rowOff>
    </xdr:to>
    <xdr:cxnSp macro="">
      <xdr:nvCxnSpPr>
        <xdr:cNvPr id="77" name="直線コネクタ 76">
          <a:extLst>
            <a:ext uri="{FF2B5EF4-FFF2-40B4-BE49-F238E27FC236}">
              <a16:creationId xmlns:a16="http://schemas.microsoft.com/office/drawing/2014/main" id="{8663C798-7BCA-4F7D-9234-AFC8CD51671A}"/>
            </a:ext>
          </a:extLst>
        </xdr:cNvPr>
        <xdr:cNvCxnSpPr/>
      </xdr:nvCxnSpPr>
      <xdr:spPr>
        <a:xfrm flipV="1">
          <a:off x="4760595" y="5286103"/>
          <a:ext cx="1270" cy="1381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70865</xdr:rowOff>
    </xdr:from>
    <xdr:ext cx="405111" cy="259045"/>
    <xdr:sp macro="" textlink="">
      <xdr:nvSpPr>
        <xdr:cNvPr id="78" name="有形固定資産減価償却率最小値テキスト">
          <a:extLst>
            <a:ext uri="{FF2B5EF4-FFF2-40B4-BE49-F238E27FC236}">
              <a16:creationId xmlns:a16="http://schemas.microsoft.com/office/drawing/2014/main" id="{FE376CAF-3713-4549-8933-56ABF1CB0024}"/>
            </a:ext>
          </a:extLst>
        </xdr:cNvPr>
        <xdr:cNvSpPr txBox="1"/>
      </xdr:nvSpPr>
      <xdr:spPr>
        <a:xfrm>
          <a:off x="4813300" y="66716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67038</xdr:rowOff>
    </xdr:from>
    <xdr:to>
      <xdr:col>23</xdr:col>
      <xdr:colOff>174625</xdr:colOff>
      <xdr:row>34</xdr:row>
      <xdr:rowOff>67038</xdr:rowOff>
    </xdr:to>
    <xdr:cxnSp macro="">
      <xdr:nvCxnSpPr>
        <xdr:cNvPr id="79" name="直線コネクタ 78">
          <a:extLst>
            <a:ext uri="{FF2B5EF4-FFF2-40B4-BE49-F238E27FC236}">
              <a16:creationId xmlns:a16="http://schemas.microsoft.com/office/drawing/2014/main" id="{85517C78-58CE-4474-978E-D083F80F929B}"/>
            </a:ext>
          </a:extLst>
        </xdr:cNvPr>
        <xdr:cNvCxnSpPr/>
      </xdr:nvCxnSpPr>
      <xdr:spPr>
        <a:xfrm>
          <a:off x="4673600" y="6667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3555</xdr:rowOff>
    </xdr:from>
    <xdr:ext cx="405111" cy="259045"/>
    <xdr:sp macro="" textlink="">
      <xdr:nvSpPr>
        <xdr:cNvPr id="80" name="有形固定資産減価償却率最大値テキスト">
          <a:extLst>
            <a:ext uri="{FF2B5EF4-FFF2-40B4-BE49-F238E27FC236}">
              <a16:creationId xmlns:a16="http://schemas.microsoft.com/office/drawing/2014/main" id="{2FD8E7E5-04A3-45D6-A707-85E5A18A75A0}"/>
            </a:ext>
          </a:extLst>
        </xdr:cNvPr>
        <xdr:cNvSpPr txBox="1"/>
      </xdr:nvSpPr>
      <xdr:spPr>
        <a:xfrm>
          <a:off x="4813300" y="50613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56878</xdr:rowOff>
    </xdr:from>
    <xdr:to>
      <xdr:col>23</xdr:col>
      <xdr:colOff>174625</xdr:colOff>
      <xdr:row>26</xdr:row>
      <xdr:rowOff>56878</xdr:rowOff>
    </xdr:to>
    <xdr:cxnSp macro="">
      <xdr:nvCxnSpPr>
        <xdr:cNvPr id="81" name="直線コネクタ 80">
          <a:extLst>
            <a:ext uri="{FF2B5EF4-FFF2-40B4-BE49-F238E27FC236}">
              <a16:creationId xmlns:a16="http://schemas.microsoft.com/office/drawing/2014/main" id="{BB2903AC-7C75-4506-B8F2-77E56E28F1AE}"/>
            </a:ext>
          </a:extLst>
        </xdr:cNvPr>
        <xdr:cNvCxnSpPr/>
      </xdr:nvCxnSpPr>
      <xdr:spPr>
        <a:xfrm>
          <a:off x="4673600" y="5286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56895</xdr:rowOff>
    </xdr:from>
    <xdr:ext cx="405111" cy="259045"/>
    <xdr:sp macro="" textlink="">
      <xdr:nvSpPr>
        <xdr:cNvPr id="82" name="有形固定資産減価償却率平均値テキスト">
          <a:extLst>
            <a:ext uri="{FF2B5EF4-FFF2-40B4-BE49-F238E27FC236}">
              <a16:creationId xmlns:a16="http://schemas.microsoft.com/office/drawing/2014/main" id="{5158DAF9-ED50-4D98-8DF9-15E2BA2B0460}"/>
            </a:ext>
          </a:extLst>
        </xdr:cNvPr>
        <xdr:cNvSpPr txBox="1"/>
      </xdr:nvSpPr>
      <xdr:spPr>
        <a:xfrm>
          <a:off x="4813300" y="59719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34018</xdr:rowOff>
    </xdr:from>
    <xdr:to>
      <xdr:col>23</xdr:col>
      <xdr:colOff>136525</xdr:colOff>
      <xdr:row>31</xdr:row>
      <xdr:rowOff>135618</xdr:rowOff>
    </xdr:to>
    <xdr:sp macro="" textlink="">
      <xdr:nvSpPr>
        <xdr:cNvPr id="83" name="フローチャート: 判断 82">
          <a:extLst>
            <a:ext uri="{FF2B5EF4-FFF2-40B4-BE49-F238E27FC236}">
              <a16:creationId xmlns:a16="http://schemas.microsoft.com/office/drawing/2014/main" id="{DBC3FA1F-D962-49DA-89D0-8C46A4B0C907}"/>
            </a:ext>
          </a:extLst>
        </xdr:cNvPr>
        <xdr:cNvSpPr/>
      </xdr:nvSpPr>
      <xdr:spPr>
        <a:xfrm>
          <a:off x="4711700" y="61204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12428</xdr:rowOff>
    </xdr:from>
    <xdr:to>
      <xdr:col>19</xdr:col>
      <xdr:colOff>187325</xdr:colOff>
      <xdr:row>31</xdr:row>
      <xdr:rowOff>114028</xdr:rowOff>
    </xdr:to>
    <xdr:sp macro="" textlink="">
      <xdr:nvSpPr>
        <xdr:cNvPr id="84" name="フローチャート: 判断 83">
          <a:extLst>
            <a:ext uri="{FF2B5EF4-FFF2-40B4-BE49-F238E27FC236}">
              <a16:creationId xmlns:a16="http://schemas.microsoft.com/office/drawing/2014/main" id="{51F8ACE7-1146-4510-A180-B1AF7A27A76C}"/>
            </a:ext>
          </a:extLst>
        </xdr:cNvPr>
        <xdr:cNvSpPr/>
      </xdr:nvSpPr>
      <xdr:spPr>
        <a:xfrm>
          <a:off x="4000500" y="6098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146867</xdr:rowOff>
    </xdr:from>
    <xdr:to>
      <xdr:col>15</xdr:col>
      <xdr:colOff>187325</xdr:colOff>
      <xdr:row>31</xdr:row>
      <xdr:rowOff>77017</xdr:rowOff>
    </xdr:to>
    <xdr:sp macro="" textlink="">
      <xdr:nvSpPr>
        <xdr:cNvPr id="85" name="フローチャート: 判断 84">
          <a:extLst>
            <a:ext uri="{FF2B5EF4-FFF2-40B4-BE49-F238E27FC236}">
              <a16:creationId xmlns:a16="http://schemas.microsoft.com/office/drawing/2014/main" id="{0DD97ACC-1A3C-44BD-A264-27F89397CDDA}"/>
            </a:ext>
          </a:extLst>
        </xdr:cNvPr>
        <xdr:cNvSpPr/>
      </xdr:nvSpPr>
      <xdr:spPr>
        <a:xfrm>
          <a:off x="3238500" y="6061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106771</xdr:rowOff>
    </xdr:from>
    <xdr:to>
      <xdr:col>11</xdr:col>
      <xdr:colOff>187325</xdr:colOff>
      <xdr:row>31</xdr:row>
      <xdr:rowOff>36921</xdr:rowOff>
    </xdr:to>
    <xdr:sp macro="" textlink="">
      <xdr:nvSpPr>
        <xdr:cNvPr id="86" name="フローチャート: 判断 85">
          <a:extLst>
            <a:ext uri="{FF2B5EF4-FFF2-40B4-BE49-F238E27FC236}">
              <a16:creationId xmlns:a16="http://schemas.microsoft.com/office/drawing/2014/main" id="{532FECE3-AF9A-43A2-84DC-1CC39815A84D}"/>
            </a:ext>
          </a:extLst>
        </xdr:cNvPr>
        <xdr:cNvSpPr/>
      </xdr:nvSpPr>
      <xdr:spPr>
        <a:xfrm>
          <a:off x="2476500" y="602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42001</xdr:rowOff>
    </xdr:from>
    <xdr:to>
      <xdr:col>7</xdr:col>
      <xdr:colOff>187325</xdr:colOff>
      <xdr:row>30</xdr:row>
      <xdr:rowOff>143601</xdr:rowOff>
    </xdr:to>
    <xdr:sp macro="" textlink="">
      <xdr:nvSpPr>
        <xdr:cNvPr id="87" name="フローチャート: 判断 86">
          <a:extLst>
            <a:ext uri="{FF2B5EF4-FFF2-40B4-BE49-F238E27FC236}">
              <a16:creationId xmlns:a16="http://schemas.microsoft.com/office/drawing/2014/main" id="{86B460C1-4105-4BBD-AFE7-C143F1DBAA0F}"/>
            </a:ext>
          </a:extLst>
        </xdr:cNvPr>
        <xdr:cNvSpPr/>
      </xdr:nvSpPr>
      <xdr:spPr>
        <a:xfrm>
          <a:off x="1714500" y="5957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20E49924-123D-41E8-8F51-7A4EDE654E4A}"/>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5F802098-CD10-4C73-B465-F7CF2BC26012}"/>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BAA1976E-6E4D-41E6-95C1-E88BA7E5D912}"/>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33E1D621-C3ED-40F4-9289-D69CBAD5236D}"/>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E14D667F-D393-4BAB-8B3C-B383AD13FF24}"/>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95703</xdr:rowOff>
    </xdr:from>
    <xdr:to>
      <xdr:col>23</xdr:col>
      <xdr:colOff>136525</xdr:colOff>
      <xdr:row>32</xdr:row>
      <xdr:rowOff>25853</xdr:rowOff>
    </xdr:to>
    <xdr:sp macro="" textlink="">
      <xdr:nvSpPr>
        <xdr:cNvPr id="93" name="楕円 92">
          <a:extLst>
            <a:ext uri="{FF2B5EF4-FFF2-40B4-BE49-F238E27FC236}">
              <a16:creationId xmlns:a16="http://schemas.microsoft.com/office/drawing/2014/main" id="{88429ADC-B770-474F-A545-6338FA984946}"/>
            </a:ext>
          </a:extLst>
        </xdr:cNvPr>
        <xdr:cNvSpPr/>
      </xdr:nvSpPr>
      <xdr:spPr>
        <a:xfrm>
          <a:off x="4711700" y="6182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74130</xdr:rowOff>
    </xdr:from>
    <xdr:ext cx="405111" cy="259045"/>
    <xdr:sp macro="" textlink="">
      <xdr:nvSpPr>
        <xdr:cNvPr id="94" name="有形固定資産減価償却率該当値テキスト">
          <a:extLst>
            <a:ext uri="{FF2B5EF4-FFF2-40B4-BE49-F238E27FC236}">
              <a16:creationId xmlns:a16="http://schemas.microsoft.com/office/drawing/2014/main" id="{A97A05A4-440D-4597-B885-E05BD4057E28}"/>
            </a:ext>
          </a:extLst>
        </xdr:cNvPr>
        <xdr:cNvSpPr txBox="1"/>
      </xdr:nvSpPr>
      <xdr:spPr>
        <a:xfrm>
          <a:off x="4813300" y="6160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34018</xdr:rowOff>
    </xdr:from>
    <xdr:to>
      <xdr:col>19</xdr:col>
      <xdr:colOff>187325</xdr:colOff>
      <xdr:row>31</xdr:row>
      <xdr:rowOff>135618</xdr:rowOff>
    </xdr:to>
    <xdr:sp macro="" textlink="">
      <xdr:nvSpPr>
        <xdr:cNvPr id="95" name="楕円 94">
          <a:extLst>
            <a:ext uri="{FF2B5EF4-FFF2-40B4-BE49-F238E27FC236}">
              <a16:creationId xmlns:a16="http://schemas.microsoft.com/office/drawing/2014/main" id="{81C7F80A-B2D0-4CB0-9C89-AFF155B37875}"/>
            </a:ext>
          </a:extLst>
        </xdr:cNvPr>
        <xdr:cNvSpPr/>
      </xdr:nvSpPr>
      <xdr:spPr>
        <a:xfrm>
          <a:off x="4000500" y="6120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84818</xdr:rowOff>
    </xdr:from>
    <xdr:to>
      <xdr:col>23</xdr:col>
      <xdr:colOff>85725</xdr:colOff>
      <xdr:row>31</xdr:row>
      <xdr:rowOff>146503</xdr:rowOff>
    </xdr:to>
    <xdr:cxnSp macro="">
      <xdr:nvCxnSpPr>
        <xdr:cNvPr id="96" name="直線コネクタ 95">
          <a:extLst>
            <a:ext uri="{FF2B5EF4-FFF2-40B4-BE49-F238E27FC236}">
              <a16:creationId xmlns:a16="http://schemas.microsoft.com/office/drawing/2014/main" id="{D37FE069-039C-4709-879E-1BEB9D6AC72E}"/>
            </a:ext>
          </a:extLst>
        </xdr:cNvPr>
        <xdr:cNvCxnSpPr/>
      </xdr:nvCxnSpPr>
      <xdr:spPr>
        <a:xfrm>
          <a:off x="4051300" y="6171293"/>
          <a:ext cx="711200" cy="61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153035</xdr:rowOff>
    </xdr:from>
    <xdr:to>
      <xdr:col>15</xdr:col>
      <xdr:colOff>187325</xdr:colOff>
      <xdr:row>31</xdr:row>
      <xdr:rowOff>83185</xdr:rowOff>
    </xdr:to>
    <xdr:sp macro="" textlink="">
      <xdr:nvSpPr>
        <xdr:cNvPr id="97" name="楕円 96">
          <a:extLst>
            <a:ext uri="{FF2B5EF4-FFF2-40B4-BE49-F238E27FC236}">
              <a16:creationId xmlns:a16="http://schemas.microsoft.com/office/drawing/2014/main" id="{0CE253DA-9A0B-4721-809E-ACA9B8780107}"/>
            </a:ext>
          </a:extLst>
        </xdr:cNvPr>
        <xdr:cNvSpPr/>
      </xdr:nvSpPr>
      <xdr:spPr>
        <a:xfrm>
          <a:off x="3238500" y="606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32385</xdr:rowOff>
    </xdr:from>
    <xdr:to>
      <xdr:col>19</xdr:col>
      <xdr:colOff>136525</xdr:colOff>
      <xdr:row>31</xdr:row>
      <xdr:rowOff>84818</xdr:rowOff>
    </xdr:to>
    <xdr:cxnSp macro="">
      <xdr:nvCxnSpPr>
        <xdr:cNvPr id="98" name="直線コネクタ 97">
          <a:extLst>
            <a:ext uri="{FF2B5EF4-FFF2-40B4-BE49-F238E27FC236}">
              <a16:creationId xmlns:a16="http://schemas.microsoft.com/office/drawing/2014/main" id="{F244D43B-30AD-4DE5-AE1A-8797431C4A61}"/>
            </a:ext>
          </a:extLst>
        </xdr:cNvPr>
        <xdr:cNvCxnSpPr/>
      </xdr:nvCxnSpPr>
      <xdr:spPr>
        <a:xfrm>
          <a:off x="3289300" y="6118860"/>
          <a:ext cx="762000" cy="52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71029</xdr:rowOff>
    </xdr:from>
    <xdr:to>
      <xdr:col>11</xdr:col>
      <xdr:colOff>187325</xdr:colOff>
      <xdr:row>32</xdr:row>
      <xdr:rowOff>1179</xdr:rowOff>
    </xdr:to>
    <xdr:sp macro="" textlink="">
      <xdr:nvSpPr>
        <xdr:cNvPr id="99" name="楕円 98">
          <a:extLst>
            <a:ext uri="{FF2B5EF4-FFF2-40B4-BE49-F238E27FC236}">
              <a16:creationId xmlns:a16="http://schemas.microsoft.com/office/drawing/2014/main" id="{3D8D6513-28BC-4CB8-B10F-9CB77438B8BF}"/>
            </a:ext>
          </a:extLst>
        </xdr:cNvPr>
        <xdr:cNvSpPr/>
      </xdr:nvSpPr>
      <xdr:spPr>
        <a:xfrm>
          <a:off x="2476500" y="6157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32385</xdr:rowOff>
    </xdr:from>
    <xdr:to>
      <xdr:col>15</xdr:col>
      <xdr:colOff>136525</xdr:colOff>
      <xdr:row>31</xdr:row>
      <xdr:rowOff>121829</xdr:rowOff>
    </xdr:to>
    <xdr:cxnSp macro="">
      <xdr:nvCxnSpPr>
        <xdr:cNvPr id="100" name="直線コネクタ 99">
          <a:extLst>
            <a:ext uri="{FF2B5EF4-FFF2-40B4-BE49-F238E27FC236}">
              <a16:creationId xmlns:a16="http://schemas.microsoft.com/office/drawing/2014/main" id="{294F52D3-A925-4267-8DDA-07F4A2C6CEC6}"/>
            </a:ext>
          </a:extLst>
        </xdr:cNvPr>
        <xdr:cNvCxnSpPr/>
      </xdr:nvCxnSpPr>
      <xdr:spPr>
        <a:xfrm flipV="1">
          <a:off x="2527300" y="6118860"/>
          <a:ext cx="762000" cy="89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31</xdr:row>
      <xdr:rowOff>52524</xdr:rowOff>
    </xdr:from>
    <xdr:to>
      <xdr:col>7</xdr:col>
      <xdr:colOff>187325</xdr:colOff>
      <xdr:row>31</xdr:row>
      <xdr:rowOff>154124</xdr:rowOff>
    </xdr:to>
    <xdr:sp macro="" textlink="">
      <xdr:nvSpPr>
        <xdr:cNvPr id="101" name="楕円 100">
          <a:extLst>
            <a:ext uri="{FF2B5EF4-FFF2-40B4-BE49-F238E27FC236}">
              <a16:creationId xmlns:a16="http://schemas.microsoft.com/office/drawing/2014/main" id="{295DCC8F-D3EA-4BB3-84D1-CB716C78B5DB}"/>
            </a:ext>
          </a:extLst>
        </xdr:cNvPr>
        <xdr:cNvSpPr/>
      </xdr:nvSpPr>
      <xdr:spPr>
        <a:xfrm>
          <a:off x="1714500" y="6138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31</xdr:row>
      <xdr:rowOff>103324</xdr:rowOff>
    </xdr:from>
    <xdr:to>
      <xdr:col>11</xdr:col>
      <xdr:colOff>136525</xdr:colOff>
      <xdr:row>31</xdr:row>
      <xdr:rowOff>121829</xdr:rowOff>
    </xdr:to>
    <xdr:cxnSp macro="">
      <xdr:nvCxnSpPr>
        <xdr:cNvPr id="102" name="直線コネクタ 101">
          <a:extLst>
            <a:ext uri="{FF2B5EF4-FFF2-40B4-BE49-F238E27FC236}">
              <a16:creationId xmlns:a16="http://schemas.microsoft.com/office/drawing/2014/main" id="{484533F0-B196-4CD1-94ED-CDB207C0A409}"/>
            </a:ext>
          </a:extLst>
        </xdr:cNvPr>
        <xdr:cNvCxnSpPr/>
      </xdr:nvCxnSpPr>
      <xdr:spPr>
        <a:xfrm>
          <a:off x="1765300" y="6189799"/>
          <a:ext cx="762000" cy="18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130555</xdr:rowOff>
    </xdr:from>
    <xdr:ext cx="405111" cy="259045"/>
    <xdr:sp macro="" textlink="">
      <xdr:nvSpPr>
        <xdr:cNvPr id="103" name="n_1aveValue有形固定資産減価償却率">
          <a:extLst>
            <a:ext uri="{FF2B5EF4-FFF2-40B4-BE49-F238E27FC236}">
              <a16:creationId xmlns:a16="http://schemas.microsoft.com/office/drawing/2014/main" id="{B48B0303-554F-483B-A910-9B2A15603661}"/>
            </a:ext>
          </a:extLst>
        </xdr:cNvPr>
        <xdr:cNvSpPr txBox="1"/>
      </xdr:nvSpPr>
      <xdr:spPr>
        <a:xfrm>
          <a:off x="3836044" y="58741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93544</xdr:rowOff>
    </xdr:from>
    <xdr:ext cx="405111" cy="259045"/>
    <xdr:sp macro="" textlink="">
      <xdr:nvSpPr>
        <xdr:cNvPr id="104" name="n_2aveValue有形固定資産減価償却率">
          <a:extLst>
            <a:ext uri="{FF2B5EF4-FFF2-40B4-BE49-F238E27FC236}">
              <a16:creationId xmlns:a16="http://schemas.microsoft.com/office/drawing/2014/main" id="{E3D72C43-BFBD-448A-AEFA-5A26926D4E34}"/>
            </a:ext>
          </a:extLst>
        </xdr:cNvPr>
        <xdr:cNvSpPr txBox="1"/>
      </xdr:nvSpPr>
      <xdr:spPr>
        <a:xfrm>
          <a:off x="3086744" y="5837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53448</xdr:rowOff>
    </xdr:from>
    <xdr:ext cx="405111" cy="259045"/>
    <xdr:sp macro="" textlink="">
      <xdr:nvSpPr>
        <xdr:cNvPr id="105" name="n_3aveValue有形固定資産減価償却率">
          <a:extLst>
            <a:ext uri="{FF2B5EF4-FFF2-40B4-BE49-F238E27FC236}">
              <a16:creationId xmlns:a16="http://schemas.microsoft.com/office/drawing/2014/main" id="{EF22A9EF-F118-4C6C-BF63-225CD693EFEA}"/>
            </a:ext>
          </a:extLst>
        </xdr:cNvPr>
        <xdr:cNvSpPr txBox="1"/>
      </xdr:nvSpPr>
      <xdr:spPr>
        <a:xfrm>
          <a:off x="2324744" y="57970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160128</xdr:rowOff>
    </xdr:from>
    <xdr:ext cx="405111" cy="259045"/>
    <xdr:sp macro="" textlink="">
      <xdr:nvSpPr>
        <xdr:cNvPr id="106" name="n_4aveValue有形固定資産減価償却率">
          <a:extLst>
            <a:ext uri="{FF2B5EF4-FFF2-40B4-BE49-F238E27FC236}">
              <a16:creationId xmlns:a16="http://schemas.microsoft.com/office/drawing/2014/main" id="{8D71AC7F-ACA9-4BB2-AE73-9AF6123C530A}"/>
            </a:ext>
          </a:extLst>
        </xdr:cNvPr>
        <xdr:cNvSpPr txBox="1"/>
      </xdr:nvSpPr>
      <xdr:spPr>
        <a:xfrm>
          <a:off x="1562744" y="5732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126745</xdr:rowOff>
    </xdr:from>
    <xdr:ext cx="405111" cy="259045"/>
    <xdr:sp macro="" textlink="">
      <xdr:nvSpPr>
        <xdr:cNvPr id="107" name="n_1mainValue有形固定資産減価償却率">
          <a:extLst>
            <a:ext uri="{FF2B5EF4-FFF2-40B4-BE49-F238E27FC236}">
              <a16:creationId xmlns:a16="http://schemas.microsoft.com/office/drawing/2014/main" id="{3169E0A3-F5FA-4790-9696-1133DAE6DAAC}"/>
            </a:ext>
          </a:extLst>
        </xdr:cNvPr>
        <xdr:cNvSpPr txBox="1"/>
      </xdr:nvSpPr>
      <xdr:spPr>
        <a:xfrm>
          <a:off x="3836044" y="6213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74312</xdr:rowOff>
    </xdr:from>
    <xdr:ext cx="405111" cy="259045"/>
    <xdr:sp macro="" textlink="">
      <xdr:nvSpPr>
        <xdr:cNvPr id="108" name="n_2mainValue有形固定資産減価償却率">
          <a:extLst>
            <a:ext uri="{FF2B5EF4-FFF2-40B4-BE49-F238E27FC236}">
              <a16:creationId xmlns:a16="http://schemas.microsoft.com/office/drawing/2014/main" id="{FA400C2A-3803-4F71-8EB4-A88FA7E857E6}"/>
            </a:ext>
          </a:extLst>
        </xdr:cNvPr>
        <xdr:cNvSpPr txBox="1"/>
      </xdr:nvSpPr>
      <xdr:spPr>
        <a:xfrm>
          <a:off x="3086744" y="6160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163756</xdr:rowOff>
    </xdr:from>
    <xdr:ext cx="405111" cy="259045"/>
    <xdr:sp macro="" textlink="">
      <xdr:nvSpPr>
        <xdr:cNvPr id="109" name="n_3mainValue有形固定資産減価償却率">
          <a:extLst>
            <a:ext uri="{FF2B5EF4-FFF2-40B4-BE49-F238E27FC236}">
              <a16:creationId xmlns:a16="http://schemas.microsoft.com/office/drawing/2014/main" id="{3F22DEC9-7016-4C2D-9DF1-760CFE6346FD}"/>
            </a:ext>
          </a:extLst>
        </xdr:cNvPr>
        <xdr:cNvSpPr txBox="1"/>
      </xdr:nvSpPr>
      <xdr:spPr>
        <a:xfrm>
          <a:off x="2324744" y="62502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145251</xdr:rowOff>
    </xdr:from>
    <xdr:ext cx="405111" cy="259045"/>
    <xdr:sp macro="" textlink="">
      <xdr:nvSpPr>
        <xdr:cNvPr id="110" name="n_4mainValue有形固定資産減価償却率">
          <a:extLst>
            <a:ext uri="{FF2B5EF4-FFF2-40B4-BE49-F238E27FC236}">
              <a16:creationId xmlns:a16="http://schemas.microsoft.com/office/drawing/2014/main" id="{0C180F3E-7403-4B7B-B9E5-87A4B9FFF56E}"/>
            </a:ext>
          </a:extLst>
        </xdr:cNvPr>
        <xdr:cNvSpPr txBox="1"/>
      </xdr:nvSpPr>
      <xdr:spPr>
        <a:xfrm>
          <a:off x="1562744" y="62317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A9FF2348-3BC5-4C30-AA9F-14FA2C9A5BA1}"/>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9E6DE110-D4A3-474F-8682-7111957A8606}"/>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1AEA87DD-3FB5-4107-BE0F-D3F7FC602CDD}"/>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[ 630.9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A379C78F-F2BF-473B-ABBF-00C57BAFC318}"/>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BAA038A7-35A0-439B-9406-8CFFAED2AF1A}"/>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48D26CC8-593C-4D29-978D-67438CB48759}"/>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77D9BE91-A2D1-408C-A4C3-17A36808672A}"/>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DA981B29-E575-4A18-B910-93FFC9E3D262}"/>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8A08D17C-EED6-4A6F-A05C-9E13921AD9A2}"/>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56C89930-54D5-47D6-8532-D824F6DC7784}"/>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6A0994B4-8A87-4616-A0D0-1BFA6DAFD41F}"/>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DE461F15-053D-4507-A471-FD5F8D28EFB4}"/>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25AF288E-0723-4444-BE08-3BD0EBCA9E8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近年、畜産施設の新設や移住定住対策のための住宅建設に係る起債の発行があり、債務償還可能年数も類似団体と比べて長くなっている。</a:t>
          </a:r>
          <a:endParaRPr lang="ja-JP" altLang="ja-JP">
            <a:effectLst/>
          </a:endParaRPr>
        </a:p>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３年度に見直しをした</a:t>
          </a:r>
          <a:r>
            <a:rPr kumimoji="1" lang="ja-JP" altLang="ja-JP" sz="1100">
              <a:solidFill>
                <a:schemeClr val="dk1"/>
              </a:solidFill>
              <a:effectLst/>
              <a:latin typeface="+mn-lt"/>
              <a:ea typeface="+mn-ea"/>
              <a:cs typeface="+mn-cs"/>
            </a:rPr>
            <a:t>中期財政計画を基に経費の削減に努めていく。</a:t>
          </a:r>
          <a:endParaRPr lang="ja-JP" altLang="ja-JP">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4C636391-7EF4-4D52-A418-7C272B1EC26F}"/>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F762E801-6A8F-407C-B534-48331B95F845}"/>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AB600F40-8414-4059-AFFB-2102ACF0DDC7}"/>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7" name="直線コネクタ 126">
          <a:extLst>
            <a:ext uri="{FF2B5EF4-FFF2-40B4-BE49-F238E27FC236}">
              <a16:creationId xmlns:a16="http://schemas.microsoft.com/office/drawing/2014/main" id="{A81200EC-7CA6-4D25-8AC8-7E80CB2DA125}"/>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8" name="テキスト ボックス 127">
          <a:extLst>
            <a:ext uri="{FF2B5EF4-FFF2-40B4-BE49-F238E27FC236}">
              <a16:creationId xmlns:a16="http://schemas.microsoft.com/office/drawing/2014/main" id="{156E9E8C-AA3B-4AC2-AA38-45A41FF0084A}"/>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9" name="直線コネクタ 128">
          <a:extLst>
            <a:ext uri="{FF2B5EF4-FFF2-40B4-BE49-F238E27FC236}">
              <a16:creationId xmlns:a16="http://schemas.microsoft.com/office/drawing/2014/main" id="{C04521C0-8031-43E9-AAE4-5CD6117572DD}"/>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30" name="テキスト ボックス 129">
          <a:extLst>
            <a:ext uri="{FF2B5EF4-FFF2-40B4-BE49-F238E27FC236}">
              <a16:creationId xmlns:a16="http://schemas.microsoft.com/office/drawing/2014/main" id="{8675EB49-DC99-4A8E-BF30-5A383EFFD988}"/>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31" name="直線コネクタ 130">
          <a:extLst>
            <a:ext uri="{FF2B5EF4-FFF2-40B4-BE49-F238E27FC236}">
              <a16:creationId xmlns:a16="http://schemas.microsoft.com/office/drawing/2014/main" id="{6CEC33D9-7C4A-4E38-B741-B4E83B38D9E7}"/>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32" name="テキスト ボックス 131">
          <a:extLst>
            <a:ext uri="{FF2B5EF4-FFF2-40B4-BE49-F238E27FC236}">
              <a16:creationId xmlns:a16="http://schemas.microsoft.com/office/drawing/2014/main" id="{7BE54390-589F-4608-B7FC-BB88C428101D}"/>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33" name="直線コネクタ 132">
          <a:extLst>
            <a:ext uri="{FF2B5EF4-FFF2-40B4-BE49-F238E27FC236}">
              <a16:creationId xmlns:a16="http://schemas.microsoft.com/office/drawing/2014/main" id="{09932454-A7CB-4F28-87CE-A3C52114B659}"/>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4" name="テキスト ボックス 133">
          <a:extLst>
            <a:ext uri="{FF2B5EF4-FFF2-40B4-BE49-F238E27FC236}">
              <a16:creationId xmlns:a16="http://schemas.microsoft.com/office/drawing/2014/main" id="{9269FE52-C702-4C51-BA70-45EF0C55CD87}"/>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5" name="直線コネクタ 134">
          <a:extLst>
            <a:ext uri="{FF2B5EF4-FFF2-40B4-BE49-F238E27FC236}">
              <a16:creationId xmlns:a16="http://schemas.microsoft.com/office/drawing/2014/main" id="{7B373A63-587D-44E1-9B70-5710435F4682}"/>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6" name="テキスト ボックス 135">
          <a:extLst>
            <a:ext uri="{FF2B5EF4-FFF2-40B4-BE49-F238E27FC236}">
              <a16:creationId xmlns:a16="http://schemas.microsoft.com/office/drawing/2014/main" id="{DDBD647B-F500-45F1-8724-09D9B9194A15}"/>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7" name="直線コネクタ 136">
          <a:extLst>
            <a:ext uri="{FF2B5EF4-FFF2-40B4-BE49-F238E27FC236}">
              <a16:creationId xmlns:a16="http://schemas.microsoft.com/office/drawing/2014/main" id="{DF2C9FE2-7982-41B8-B0F9-1A06A2FC4C4D}"/>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8" name="テキスト ボックス 137">
          <a:extLst>
            <a:ext uri="{FF2B5EF4-FFF2-40B4-BE49-F238E27FC236}">
              <a16:creationId xmlns:a16="http://schemas.microsoft.com/office/drawing/2014/main" id="{821D2848-430E-4E00-8143-AFA9FDA8F91A}"/>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9" name="直線コネクタ 138">
          <a:extLst>
            <a:ext uri="{FF2B5EF4-FFF2-40B4-BE49-F238E27FC236}">
              <a16:creationId xmlns:a16="http://schemas.microsoft.com/office/drawing/2014/main" id="{C192FBD9-0000-4C79-8127-D0BCCA5AF41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40" name="債務償還比率グラフ枠">
          <a:extLst>
            <a:ext uri="{FF2B5EF4-FFF2-40B4-BE49-F238E27FC236}">
              <a16:creationId xmlns:a16="http://schemas.microsoft.com/office/drawing/2014/main" id="{534C8A5B-5105-416C-8F57-0FD3B9D7DE72}"/>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136280</xdr:rowOff>
    </xdr:to>
    <xdr:cxnSp macro="">
      <xdr:nvCxnSpPr>
        <xdr:cNvPr id="141" name="直線コネクタ 140">
          <a:extLst>
            <a:ext uri="{FF2B5EF4-FFF2-40B4-BE49-F238E27FC236}">
              <a16:creationId xmlns:a16="http://schemas.microsoft.com/office/drawing/2014/main" id="{5BB64C9F-A801-4BC3-B526-66094034095E}"/>
            </a:ext>
          </a:extLst>
        </xdr:cNvPr>
        <xdr:cNvCxnSpPr/>
      </xdr:nvCxnSpPr>
      <xdr:spPr>
        <a:xfrm flipV="1">
          <a:off x="14793595" y="5261428"/>
          <a:ext cx="1269" cy="14756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140107</xdr:rowOff>
    </xdr:from>
    <xdr:ext cx="469744" cy="259045"/>
    <xdr:sp macro="" textlink="">
      <xdr:nvSpPr>
        <xdr:cNvPr id="142" name="債務償還比率最小値テキスト">
          <a:extLst>
            <a:ext uri="{FF2B5EF4-FFF2-40B4-BE49-F238E27FC236}">
              <a16:creationId xmlns:a16="http://schemas.microsoft.com/office/drawing/2014/main" id="{45172146-AB58-47FD-9A36-778E6B463BD0}"/>
            </a:ext>
          </a:extLst>
        </xdr:cNvPr>
        <xdr:cNvSpPr txBox="1"/>
      </xdr:nvSpPr>
      <xdr:spPr>
        <a:xfrm>
          <a:off x="14846300" y="6740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136280</xdr:rowOff>
    </xdr:from>
    <xdr:to>
      <xdr:col>76</xdr:col>
      <xdr:colOff>111125</xdr:colOff>
      <xdr:row>34</xdr:row>
      <xdr:rowOff>136280</xdr:rowOff>
    </xdr:to>
    <xdr:cxnSp macro="">
      <xdr:nvCxnSpPr>
        <xdr:cNvPr id="143" name="直線コネクタ 142">
          <a:extLst>
            <a:ext uri="{FF2B5EF4-FFF2-40B4-BE49-F238E27FC236}">
              <a16:creationId xmlns:a16="http://schemas.microsoft.com/office/drawing/2014/main" id="{08521A49-FB4B-479D-815B-9C5BD58F64B8}"/>
            </a:ext>
          </a:extLst>
        </xdr:cNvPr>
        <xdr:cNvCxnSpPr/>
      </xdr:nvCxnSpPr>
      <xdr:spPr>
        <a:xfrm>
          <a:off x="14706600" y="6737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4" name="債務償還比率最大値テキスト">
          <a:extLst>
            <a:ext uri="{FF2B5EF4-FFF2-40B4-BE49-F238E27FC236}">
              <a16:creationId xmlns:a16="http://schemas.microsoft.com/office/drawing/2014/main" id="{EB876057-B12C-4380-8F14-9D4F06DBC0B9}"/>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5" name="直線コネクタ 144">
          <a:extLst>
            <a:ext uri="{FF2B5EF4-FFF2-40B4-BE49-F238E27FC236}">
              <a16:creationId xmlns:a16="http://schemas.microsoft.com/office/drawing/2014/main" id="{25B20AA9-85CB-4217-9C48-4C975272B456}"/>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117855</xdr:rowOff>
    </xdr:from>
    <xdr:ext cx="469744" cy="259045"/>
    <xdr:sp macro="" textlink="">
      <xdr:nvSpPr>
        <xdr:cNvPr id="146" name="債務償還比率平均値テキスト">
          <a:extLst>
            <a:ext uri="{FF2B5EF4-FFF2-40B4-BE49-F238E27FC236}">
              <a16:creationId xmlns:a16="http://schemas.microsoft.com/office/drawing/2014/main" id="{1A8DE5CE-1F00-4B5B-A49F-DE0FE292D79B}"/>
            </a:ext>
          </a:extLst>
        </xdr:cNvPr>
        <xdr:cNvSpPr txBox="1"/>
      </xdr:nvSpPr>
      <xdr:spPr>
        <a:xfrm>
          <a:off x="14846300" y="55185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94978</xdr:rowOff>
    </xdr:from>
    <xdr:to>
      <xdr:col>76</xdr:col>
      <xdr:colOff>73025</xdr:colOff>
      <xdr:row>29</xdr:row>
      <xdr:rowOff>25128</xdr:rowOff>
    </xdr:to>
    <xdr:sp macro="" textlink="">
      <xdr:nvSpPr>
        <xdr:cNvPr id="147" name="フローチャート: 判断 146">
          <a:extLst>
            <a:ext uri="{FF2B5EF4-FFF2-40B4-BE49-F238E27FC236}">
              <a16:creationId xmlns:a16="http://schemas.microsoft.com/office/drawing/2014/main" id="{C61C2417-86CD-4D2F-9792-C59C1C494523}"/>
            </a:ext>
          </a:extLst>
        </xdr:cNvPr>
        <xdr:cNvSpPr/>
      </xdr:nvSpPr>
      <xdr:spPr>
        <a:xfrm>
          <a:off x="14744700" y="5667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64289</xdr:rowOff>
    </xdr:from>
    <xdr:to>
      <xdr:col>72</xdr:col>
      <xdr:colOff>123825</xdr:colOff>
      <xdr:row>28</xdr:row>
      <xdr:rowOff>165889</xdr:rowOff>
    </xdr:to>
    <xdr:sp macro="" textlink="">
      <xdr:nvSpPr>
        <xdr:cNvPr id="148" name="フローチャート: 判断 147">
          <a:extLst>
            <a:ext uri="{FF2B5EF4-FFF2-40B4-BE49-F238E27FC236}">
              <a16:creationId xmlns:a16="http://schemas.microsoft.com/office/drawing/2014/main" id="{54902851-824F-4657-990E-0AB71085ADDA}"/>
            </a:ext>
          </a:extLst>
        </xdr:cNvPr>
        <xdr:cNvSpPr/>
      </xdr:nvSpPr>
      <xdr:spPr>
        <a:xfrm>
          <a:off x="14033500" y="5636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21572</xdr:rowOff>
    </xdr:from>
    <xdr:to>
      <xdr:col>68</xdr:col>
      <xdr:colOff>123825</xdr:colOff>
      <xdr:row>28</xdr:row>
      <xdr:rowOff>123172</xdr:rowOff>
    </xdr:to>
    <xdr:sp macro="" textlink="">
      <xdr:nvSpPr>
        <xdr:cNvPr id="149" name="フローチャート: 判断 148">
          <a:extLst>
            <a:ext uri="{FF2B5EF4-FFF2-40B4-BE49-F238E27FC236}">
              <a16:creationId xmlns:a16="http://schemas.microsoft.com/office/drawing/2014/main" id="{4E18D65F-F638-48AD-A08E-8D33C92EDE43}"/>
            </a:ext>
          </a:extLst>
        </xdr:cNvPr>
        <xdr:cNvSpPr/>
      </xdr:nvSpPr>
      <xdr:spPr>
        <a:xfrm>
          <a:off x="13271500" y="559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11240</xdr:rowOff>
    </xdr:from>
    <xdr:to>
      <xdr:col>64</xdr:col>
      <xdr:colOff>123825</xdr:colOff>
      <xdr:row>28</xdr:row>
      <xdr:rowOff>112840</xdr:rowOff>
    </xdr:to>
    <xdr:sp macro="" textlink="">
      <xdr:nvSpPr>
        <xdr:cNvPr id="150" name="フローチャート: 判断 149">
          <a:extLst>
            <a:ext uri="{FF2B5EF4-FFF2-40B4-BE49-F238E27FC236}">
              <a16:creationId xmlns:a16="http://schemas.microsoft.com/office/drawing/2014/main" id="{26B8F473-7684-467C-9A1E-075EDA0F0919}"/>
            </a:ext>
          </a:extLst>
        </xdr:cNvPr>
        <xdr:cNvSpPr/>
      </xdr:nvSpPr>
      <xdr:spPr>
        <a:xfrm>
          <a:off x="12509500" y="558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9543</xdr:rowOff>
    </xdr:from>
    <xdr:to>
      <xdr:col>60</xdr:col>
      <xdr:colOff>123825</xdr:colOff>
      <xdr:row>28</xdr:row>
      <xdr:rowOff>111143</xdr:rowOff>
    </xdr:to>
    <xdr:sp macro="" textlink="">
      <xdr:nvSpPr>
        <xdr:cNvPr id="151" name="フローチャート: 判断 150">
          <a:extLst>
            <a:ext uri="{FF2B5EF4-FFF2-40B4-BE49-F238E27FC236}">
              <a16:creationId xmlns:a16="http://schemas.microsoft.com/office/drawing/2014/main" id="{67989401-784C-41D9-8C82-EA5A814430B4}"/>
            </a:ext>
          </a:extLst>
        </xdr:cNvPr>
        <xdr:cNvSpPr/>
      </xdr:nvSpPr>
      <xdr:spPr>
        <a:xfrm>
          <a:off x="11747500" y="55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A336224E-E9B0-4E1A-90BD-252F48418926}"/>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5CE28911-1205-43CB-B39E-F975486CD809}"/>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CA441A1D-4B19-4D50-966A-6CA9F8322F13}"/>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5" name="テキスト ボックス 154">
          <a:extLst>
            <a:ext uri="{FF2B5EF4-FFF2-40B4-BE49-F238E27FC236}">
              <a16:creationId xmlns:a16="http://schemas.microsoft.com/office/drawing/2014/main" id="{AF524B24-8DB3-4F7E-B928-EE9826FABC42}"/>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6" name="テキスト ボックス 155">
          <a:extLst>
            <a:ext uri="{FF2B5EF4-FFF2-40B4-BE49-F238E27FC236}">
              <a16:creationId xmlns:a16="http://schemas.microsoft.com/office/drawing/2014/main" id="{BDB12B65-D5DD-4023-8F9C-8EFFC0E6FBC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97091</xdr:rowOff>
    </xdr:from>
    <xdr:to>
      <xdr:col>76</xdr:col>
      <xdr:colOff>73025</xdr:colOff>
      <xdr:row>32</xdr:row>
      <xdr:rowOff>27241</xdr:rowOff>
    </xdr:to>
    <xdr:sp macro="" textlink="">
      <xdr:nvSpPr>
        <xdr:cNvPr id="157" name="楕円 156">
          <a:extLst>
            <a:ext uri="{FF2B5EF4-FFF2-40B4-BE49-F238E27FC236}">
              <a16:creationId xmlns:a16="http://schemas.microsoft.com/office/drawing/2014/main" id="{88B237F7-DA35-4BEB-856C-81D19E4024F2}"/>
            </a:ext>
          </a:extLst>
        </xdr:cNvPr>
        <xdr:cNvSpPr/>
      </xdr:nvSpPr>
      <xdr:spPr>
        <a:xfrm>
          <a:off x="14744700" y="6183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75518</xdr:rowOff>
    </xdr:from>
    <xdr:ext cx="469744" cy="259045"/>
    <xdr:sp macro="" textlink="">
      <xdr:nvSpPr>
        <xdr:cNvPr id="158" name="債務償還比率該当値テキスト">
          <a:extLst>
            <a:ext uri="{FF2B5EF4-FFF2-40B4-BE49-F238E27FC236}">
              <a16:creationId xmlns:a16="http://schemas.microsoft.com/office/drawing/2014/main" id="{C8201FED-2731-4351-BA7C-03C072AF284B}"/>
            </a:ext>
          </a:extLst>
        </xdr:cNvPr>
        <xdr:cNvSpPr txBox="1"/>
      </xdr:nvSpPr>
      <xdr:spPr>
        <a:xfrm>
          <a:off x="14846300" y="6161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31</xdr:row>
      <xdr:rowOff>156926</xdr:rowOff>
    </xdr:from>
    <xdr:to>
      <xdr:col>72</xdr:col>
      <xdr:colOff>123825</xdr:colOff>
      <xdr:row>32</xdr:row>
      <xdr:rowOff>87076</xdr:rowOff>
    </xdr:to>
    <xdr:sp macro="" textlink="">
      <xdr:nvSpPr>
        <xdr:cNvPr id="159" name="楕円 158">
          <a:extLst>
            <a:ext uri="{FF2B5EF4-FFF2-40B4-BE49-F238E27FC236}">
              <a16:creationId xmlns:a16="http://schemas.microsoft.com/office/drawing/2014/main" id="{10EFDF17-F1FD-4FA8-AE7F-CF1E264D1766}"/>
            </a:ext>
          </a:extLst>
        </xdr:cNvPr>
        <xdr:cNvSpPr/>
      </xdr:nvSpPr>
      <xdr:spPr>
        <a:xfrm>
          <a:off x="14033500" y="6243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31</xdr:row>
      <xdr:rowOff>147891</xdr:rowOff>
    </xdr:from>
    <xdr:to>
      <xdr:col>76</xdr:col>
      <xdr:colOff>22225</xdr:colOff>
      <xdr:row>32</xdr:row>
      <xdr:rowOff>36276</xdr:rowOff>
    </xdr:to>
    <xdr:cxnSp macro="">
      <xdr:nvCxnSpPr>
        <xdr:cNvPr id="160" name="直線コネクタ 159">
          <a:extLst>
            <a:ext uri="{FF2B5EF4-FFF2-40B4-BE49-F238E27FC236}">
              <a16:creationId xmlns:a16="http://schemas.microsoft.com/office/drawing/2014/main" id="{D59B413E-2B7D-403C-AB1B-DD1F8820A2E4}"/>
            </a:ext>
          </a:extLst>
        </xdr:cNvPr>
        <xdr:cNvCxnSpPr/>
      </xdr:nvCxnSpPr>
      <xdr:spPr>
        <a:xfrm flipV="1">
          <a:off x="14084300" y="6234366"/>
          <a:ext cx="711200" cy="598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31</xdr:row>
      <xdr:rowOff>26615</xdr:rowOff>
    </xdr:from>
    <xdr:to>
      <xdr:col>68</xdr:col>
      <xdr:colOff>123825</xdr:colOff>
      <xdr:row>31</xdr:row>
      <xdr:rowOff>128215</xdr:rowOff>
    </xdr:to>
    <xdr:sp macro="" textlink="">
      <xdr:nvSpPr>
        <xdr:cNvPr id="161" name="楕円 160">
          <a:extLst>
            <a:ext uri="{FF2B5EF4-FFF2-40B4-BE49-F238E27FC236}">
              <a16:creationId xmlns:a16="http://schemas.microsoft.com/office/drawing/2014/main" id="{C8A123C5-8B5B-4270-BD13-53FE2C7E6963}"/>
            </a:ext>
          </a:extLst>
        </xdr:cNvPr>
        <xdr:cNvSpPr/>
      </xdr:nvSpPr>
      <xdr:spPr>
        <a:xfrm>
          <a:off x="13271500" y="611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31</xdr:row>
      <xdr:rowOff>77415</xdr:rowOff>
    </xdr:from>
    <xdr:to>
      <xdr:col>72</xdr:col>
      <xdr:colOff>73025</xdr:colOff>
      <xdr:row>32</xdr:row>
      <xdr:rowOff>36276</xdr:rowOff>
    </xdr:to>
    <xdr:cxnSp macro="">
      <xdr:nvCxnSpPr>
        <xdr:cNvPr id="162" name="直線コネクタ 161">
          <a:extLst>
            <a:ext uri="{FF2B5EF4-FFF2-40B4-BE49-F238E27FC236}">
              <a16:creationId xmlns:a16="http://schemas.microsoft.com/office/drawing/2014/main" id="{485F5FD3-A16A-4002-9861-D28169280C4A}"/>
            </a:ext>
          </a:extLst>
        </xdr:cNvPr>
        <xdr:cNvCxnSpPr/>
      </xdr:nvCxnSpPr>
      <xdr:spPr>
        <a:xfrm>
          <a:off x="13322300" y="6163890"/>
          <a:ext cx="762000" cy="1303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28</xdr:row>
      <xdr:rowOff>28357</xdr:rowOff>
    </xdr:from>
    <xdr:to>
      <xdr:col>64</xdr:col>
      <xdr:colOff>123825</xdr:colOff>
      <xdr:row>28</xdr:row>
      <xdr:rowOff>129957</xdr:rowOff>
    </xdr:to>
    <xdr:sp macro="" textlink="">
      <xdr:nvSpPr>
        <xdr:cNvPr id="163" name="楕円 162">
          <a:extLst>
            <a:ext uri="{FF2B5EF4-FFF2-40B4-BE49-F238E27FC236}">
              <a16:creationId xmlns:a16="http://schemas.microsoft.com/office/drawing/2014/main" id="{B7A21752-007C-44D3-A12F-314E6066B480}"/>
            </a:ext>
          </a:extLst>
        </xdr:cNvPr>
        <xdr:cNvSpPr/>
      </xdr:nvSpPr>
      <xdr:spPr>
        <a:xfrm>
          <a:off x="12509500" y="5600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28</xdr:row>
      <xdr:rowOff>79157</xdr:rowOff>
    </xdr:from>
    <xdr:to>
      <xdr:col>68</xdr:col>
      <xdr:colOff>73025</xdr:colOff>
      <xdr:row>31</xdr:row>
      <xdr:rowOff>77415</xdr:rowOff>
    </xdr:to>
    <xdr:cxnSp macro="">
      <xdr:nvCxnSpPr>
        <xdr:cNvPr id="164" name="直線コネクタ 163">
          <a:extLst>
            <a:ext uri="{FF2B5EF4-FFF2-40B4-BE49-F238E27FC236}">
              <a16:creationId xmlns:a16="http://schemas.microsoft.com/office/drawing/2014/main" id="{29137848-039C-4A96-9B15-1185827891D3}"/>
            </a:ext>
          </a:extLst>
        </xdr:cNvPr>
        <xdr:cNvCxnSpPr/>
      </xdr:nvCxnSpPr>
      <xdr:spPr>
        <a:xfrm>
          <a:off x="12560300" y="5651282"/>
          <a:ext cx="762000" cy="512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42509</xdr:rowOff>
    </xdr:from>
    <xdr:to>
      <xdr:col>60</xdr:col>
      <xdr:colOff>123825</xdr:colOff>
      <xdr:row>27</xdr:row>
      <xdr:rowOff>144109</xdr:rowOff>
    </xdr:to>
    <xdr:sp macro="" textlink="">
      <xdr:nvSpPr>
        <xdr:cNvPr id="165" name="楕円 164">
          <a:extLst>
            <a:ext uri="{FF2B5EF4-FFF2-40B4-BE49-F238E27FC236}">
              <a16:creationId xmlns:a16="http://schemas.microsoft.com/office/drawing/2014/main" id="{95156C98-5378-42A6-99F4-999BC20CE763}"/>
            </a:ext>
          </a:extLst>
        </xdr:cNvPr>
        <xdr:cNvSpPr/>
      </xdr:nvSpPr>
      <xdr:spPr>
        <a:xfrm>
          <a:off x="11747500" y="5443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93309</xdr:rowOff>
    </xdr:from>
    <xdr:to>
      <xdr:col>64</xdr:col>
      <xdr:colOff>73025</xdr:colOff>
      <xdr:row>28</xdr:row>
      <xdr:rowOff>79157</xdr:rowOff>
    </xdr:to>
    <xdr:cxnSp macro="">
      <xdr:nvCxnSpPr>
        <xdr:cNvPr id="166" name="直線コネクタ 165">
          <a:extLst>
            <a:ext uri="{FF2B5EF4-FFF2-40B4-BE49-F238E27FC236}">
              <a16:creationId xmlns:a16="http://schemas.microsoft.com/office/drawing/2014/main" id="{9C37136A-9881-43F0-9917-07AF3F01AE33}"/>
            </a:ext>
          </a:extLst>
        </xdr:cNvPr>
        <xdr:cNvCxnSpPr/>
      </xdr:nvCxnSpPr>
      <xdr:spPr>
        <a:xfrm>
          <a:off x="11798300" y="5493984"/>
          <a:ext cx="762000" cy="157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27</xdr:row>
      <xdr:rowOff>10966</xdr:rowOff>
    </xdr:from>
    <xdr:ext cx="469744" cy="259045"/>
    <xdr:sp macro="" textlink="">
      <xdr:nvSpPr>
        <xdr:cNvPr id="167" name="n_1aveValue債務償還比率">
          <a:extLst>
            <a:ext uri="{FF2B5EF4-FFF2-40B4-BE49-F238E27FC236}">
              <a16:creationId xmlns:a16="http://schemas.microsoft.com/office/drawing/2014/main" id="{1145CE70-6D44-40C4-AD38-29F579B83B2F}"/>
            </a:ext>
          </a:extLst>
        </xdr:cNvPr>
        <xdr:cNvSpPr txBox="1"/>
      </xdr:nvSpPr>
      <xdr:spPr>
        <a:xfrm>
          <a:off x="13836727" y="5411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139699</xdr:rowOff>
    </xdr:from>
    <xdr:ext cx="469744" cy="259045"/>
    <xdr:sp macro="" textlink="">
      <xdr:nvSpPr>
        <xdr:cNvPr id="168" name="n_2aveValue債務償還比率">
          <a:extLst>
            <a:ext uri="{FF2B5EF4-FFF2-40B4-BE49-F238E27FC236}">
              <a16:creationId xmlns:a16="http://schemas.microsoft.com/office/drawing/2014/main" id="{4D584C49-68C2-463B-8BFD-92A0B62F0044}"/>
            </a:ext>
          </a:extLst>
        </xdr:cNvPr>
        <xdr:cNvSpPr txBox="1"/>
      </xdr:nvSpPr>
      <xdr:spPr>
        <a:xfrm>
          <a:off x="13087427" y="5368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129367</xdr:rowOff>
    </xdr:from>
    <xdr:ext cx="469744" cy="259045"/>
    <xdr:sp macro="" textlink="">
      <xdr:nvSpPr>
        <xdr:cNvPr id="169" name="n_3aveValue債務償還比率">
          <a:extLst>
            <a:ext uri="{FF2B5EF4-FFF2-40B4-BE49-F238E27FC236}">
              <a16:creationId xmlns:a16="http://schemas.microsoft.com/office/drawing/2014/main" id="{80DDFA7C-65FE-4599-AE95-F207400190D5}"/>
            </a:ext>
          </a:extLst>
        </xdr:cNvPr>
        <xdr:cNvSpPr txBox="1"/>
      </xdr:nvSpPr>
      <xdr:spPr>
        <a:xfrm>
          <a:off x="12325427" y="5358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102270</xdr:rowOff>
    </xdr:from>
    <xdr:ext cx="469744" cy="259045"/>
    <xdr:sp macro="" textlink="">
      <xdr:nvSpPr>
        <xdr:cNvPr id="170" name="n_4aveValue債務償還比率">
          <a:extLst>
            <a:ext uri="{FF2B5EF4-FFF2-40B4-BE49-F238E27FC236}">
              <a16:creationId xmlns:a16="http://schemas.microsoft.com/office/drawing/2014/main" id="{F858FA58-0899-4935-87A5-57BAFDF00E19}"/>
            </a:ext>
          </a:extLst>
        </xdr:cNvPr>
        <xdr:cNvSpPr txBox="1"/>
      </xdr:nvSpPr>
      <xdr:spPr>
        <a:xfrm>
          <a:off x="11563427" y="5674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32</xdr:row>
      <xdr:rowOff>78203</xdr:rowOff>
    </xdr:from>
    <xdr:ext cx="469744" cy="259045"/>
    <xdr:sp macro="" textlink="">
      <xdr:nvSpPr>
        <xdr:cNvPr id="171" name="n_1mainValue債務償還比率">
          <a:extLst>
            <a:ext uri="{FF2B5EF4-FFF2-40B4-BE49-F238E27FC236}">
              <a16:creationId xmlns:a16="http://schemas.microsoft.com/office/drawing/2014/main" id="{6AF495C0-0BED-4223-BD41-1F1A82FCFBB4}"/>
            </a:ext>
          </a:extLst>
        </xdr:cNvPr>
        <xdr:cNvSpPr txBox="1"/>
      </xdr:nvSpPr>
      <xdr:spPr>
        <a:xfrm>
          <a:off x="13836727" y="63361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31</xdr:row>
      <xdr:rowOff>119342</xdr:rowOff>
    </xdr:from>
    <xdr:ext cx="469744" cy="259045"/>
    <xdr:sp macro="" textlink="">
      <xdr:nvSpPr>
        <xdr:cNvPr id="172" name="n_2mainValue債務償還比率">
          <a:extLst>
            <a:ext uri="{FF2B5EF4-FFF2-40B4-BE49-F238E27FC236}">
              <a16:creationId xmlns:a16="http://schemas.microsoft.com/office/drawing/2014/main" id="{6D201DCA-E704-4252-AF0C-2757226EB030}"/>
            </a:ext>
          </a:extLst>
        </xdr:cNvPr>
        <xdr:cNvSpPr txBox="1"/>
      </xdr:nvSpPr>
      <xdr:spPr>
        <a:xfrm>
          <a:off x="13087427" y="6205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121084</xdr:rowOff>
    </xdr:from>
    <xdr:ext cx="469744" cy="259045"/>
    <xdr:sp macro="" textlink="">
      <xdr:nvSpPr>
        <xdr:cNvPr id="173" name="n_3mainValue債務償還比率">
          <a:extLst>
            <a:ext uri="{FF2B5EF4-FFF2-40B4-BE49-F238E27FC236}">
              <a16:creationId xmlns:a16="http://schemas.microsoft.com/office/drawing/2014/main" id="{52987A15-AD97-40B9-9E00-BBDF9BFD8D88}"/>
            </a:ext>
          </a:extLst>
        </xdr:cNvPr>
        <xdr:cNvSpPr txBox="1"/>
      </xdr:nvSpPr>
      <xdr:spPr>
        <a:xfrm>
          <a:off x="12325427" y="5693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25</xdr:row>
      <xdr:rowOff>160636</xdr:rowOff>
    </xdr:from>
    <xdr:ext cx="469744" cy="259045"/>
    <xdr:sp macro="" textlink="">
      <xdr:nvSpPr>
        <xdr:cNvPr id="174" name="n_4mainValue債務償還比率">
          <a:extLst>
            <a:ext uri="{FF2B5EF4-FFF2-40B4-BE49-F238E27FC236}">
              <a16:creationId xmlns:a16="http://schemas.microsoft.com/office/drawing/2014/main" id="{E070FFCB-CA35-4CD5-A67E-A844619C8E9D}"/>
            </a:ext>
          </a:extLst>
        </xdr:cNvPr>
        <xdr:cNvSpPr txBox="1"/>
      </xdr:nvSpPr>
      <xdr:spPr>
        <a:xfrm>
          <a:off x="11563427" y="5218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5" name="正方形/長方形 174">
          <a:extLst>
            <a:ext uri="{FF2B5EF4-FFF2-40B4-BE49-F238E27FC236}">
              <a16:creationId xmlns:a16="http://schemas.microsoft.com/office/drawing/2014/main" id="{7C6C5283-E592-4E59-94E0-8F3CB3DF63EF}"/>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6" name="正方形/長方形 175">
          <a:extLst>
            <a:ext uri="{FF2B5EF4-FFF2-40B4-BE49-F238E27FC236}">
              <a16:creationId xmlns:a16="http://schemas.microsoft.com/office/drawing/2014/main" id="{7569249B-486F-4350-9609-17ED2B30826B}"/>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7" name="テキスト ボックス 176">
          <a:extLst>
            <a:ext uri="{FF2B5EF4-FFF2-40B4-BE49-F238E27FC236}">
              <a16:creationId xmlns:a16="http://schemas.microsoft.com/office/drawing/2014/main" id="{56087CF8-16EF-4758-8C28-BF349AE89C5A}"/>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8" name="テキスト ボックス 177">
          <a:extLst>
            <a:ext uri="{FF2B5EF4-FFF2-40B4-BE49-F238E27FC236}">
              <a16:creationId xmlns:a16="http://schemas.microsoft.com/office/drawing/2014/main" id="{0C0517D6-CAB3-4429-8ACF-26A61F87DEF4}"/>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9" name="テキスト ボックス 178">
          <a:extLst>
            <a:ext uri="{FF2B5EF4-FFF2-40B4-BE49-F238E27FC236}">
              <a16:creationId xmlns:a16="http://schemas.microsoft.com/office/drawing/2014/main" id="{5BDA2C0C-2D93-447E-ADBC-2C58BB3BF8DB}"/>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80" name="テキスト ボックス 179">
          <a:extLst>
            <a:ext uri="{FF2B5EF4-FFF2-40B4-BE49-F238E27FC236}">
              <a16:creationId xmlns:a16="http://schemas.microsoft.com/office/drawing/2014/main" id="{56D03EA9-99CD-4F1D-AEA0-8B01EFFE3C72}"/>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7948D87-48BF-4FE2-8851-8584A2BBE36A}"/>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376B9978-8548-44A8-8B06-36E9280EC3D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4F3EF80E-1E6F-4E15-B842-E64B46903CCB}"/>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F4A82496-B17C-448D-BC79-FF45D9B043D4}"/>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7B823A9B-E630-49D5-9893-3BF4DE1469B6}"/>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1F8CD8E2-A67C-4116-BD1C-9962F1CE507F}"/>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6610E080-908F-43FF-9E70-549AE460759E}"/>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972233DD-D36C-4C1D-B575-0BF967026A1F}"/>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F42F8D21-A80E-4878-BE9C-CB3640001724}"/>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CF79C897-24A4-4B95-B053-2DEC03FCA136}"/>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394
393
95.27
1,610,907
1,528,550
78,516
616,451
2,532,412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5E07B0C6-1DAF-49D3-8D19-EF88A77D9604}"/>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C24F628-03C4-406F-A41F-5088EC9C58DF}"/>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78553D7F-B88D-4D62-A9B7-55D3CCB6F02C}"/>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3AB976FA-C0D5-43CB-8360-3ED793D94EA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3512718-E273-40B2-BE18-1129BB35BBAD}"/>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AF1CAB63-29A2-453E-84BB-7FB425C4E5D1}"/>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1826A53-B4BD-4BE8-932D-42EA8D2B505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55B04C6-4C45-407C-920B-760CC83BF68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EB775C79-86AF-4D3F-9AD3-07FBC80488A3}"/>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80191E2A-1A2F-481F-98F0-F2A86660692C}"/>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3D50C92D-1BB3-47B4-AC8D-53F296C1E156}"/>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E3270E0-E4A2-4715-92FC-75144BB15075}"/>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40EEBC60-DCF5-4047-9718-41F18C99819D}"/>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DE90255B-D729-40F7-8309-0618948BEA71}"/>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A51EA5C4-3668-424E-B366-A9142D5C9A17}"/>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38CDEB2-FE64-4166-8FB8-21D007F0312C}"/>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921547A7-A2FB-42B9-99C7-C191298C5B4F}"/>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E56D186F-3E03-4296-93BB-2AF897BC2E98}"/>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666A5B8-B63B-4BBE-997B-C008D958938D}"/>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E1508D0E-8BD2-4AC5-A1E8-63CBA3EFA2FB}"/>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8DCDEAB4-6ED7-42CC-9B28-2DEE8C95DC8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B044BDA-BBEC-4F71-893E-960D4289ECE4}"/>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7B3CF46-D394-49F3-AC39-B712871D9CF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B8797F68-084C-4FFD-AC93-36764DEBE2B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E77A7534-961F-49B1-B506-3D53A50E284E}"/>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7E1B2DB2-C571-492F-8036-C538641A24BD}"/>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E3B60739-59B4-4CA8-A941-998CCB08C72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40A5FD20-1E1E-49ED-B255-6A16B6B147BE}"/>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C5BCF88B-925F-4920-9FB0-69AD78053CE1}"/>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F2A977AF-9884-45D4-BB88-3692B9F9E2D3}"/>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750312C0-61AC-4ABD-A779-1DEAAE602B4C}"/>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6CD21D75-D920-42F5-AF2D-2DF797894727}"/>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6872E310-BDA7-4DDD-8B36-091414CC04DC}"/>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781F883F-3FFB-49FF-B2F9-9D8CB650BAC7}"/>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B704CF64-BFBF-44E4-8A12-6206F65F3BA9}"/>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CADFF141-42F9-48F0-885D-A374ED293A8A}"/>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6A0F8A52-5573-4BD2-998F-06D103916EB9}"/>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D5737743-A8FA-4DE5-A7F3-C96EC20975BE}"/>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2C3FB035-CDC0-4A1A-96EB-5F6F4EBD4394}"/>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6B6E3A7B-DF49-4748-A4A7-56BB198B065D}"/>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961A8302-011A-4082-BFDB-1AF77411A0E0}"/>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CE4172A7-DB7E-4D01-8887-03E5F5BD9DA3}"/>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6ABB6C53-BD91-4352-8C0A-9848E31DC818}"/>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7F581F49-ABDD-40D7-AFA8-6958343E39AC}"/>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855BE92B-564C-433D-A9BE-79A7AAC4ED3C}"/>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BA5E360F-8DF0-486D-A1E6-668145D9B8DD}"/>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66403</xdr:rowOff>
    </xdr:to>
    <xdr:cxnSp macro="">
      <xdr:nvCxnSpPr>
        <xdr:cNvPr id="58" name="直線コネクタ 57">
          <a:extLst>
            <a:ext uri="{FF2B5EF4-FFF2-40B4-BE49-F238E27FC236}">
              <a16:creationId xmlns:a16="http://schemas.microsoft.com/office/drawing/2014/main" id="{9E46C0F1-0708-4056-8487-0D03D7DD6CEA}"/>
            </a:ext>
          </a:extLst>
        </xdr:cNvPr>
        <xdr:cNvCxnSpPr/>
      </xdr:nvCxnSpPr>
      <xdr:spPr>
        <a:xfrm flipV="1">
          <a:off x="4634865" y="5660572"/>
          <a:ext cx="0" cy="16067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70230</xdr:rowOff>
    </xdr:from>
    <xdr:ext cx="405111" cy="259045"/>
    <xdr:sp macro="" textlink="">
      <xdr:nvSpPr>
        <xdr:cNvPr id="59" name="【道路】&#10;有形固定資産減価償却率最小値テキスト">
          <a:extLst>
            <a:ext uri="{FF2B5EF4-FFF2-40B4-BE49-F238E27FC236}">
              <a16:creationId xmlns:a16="http://schemas.microsoft.com/office/drawing/2014/main" id="{EF515DA6-DFF1-44E6-A1F9-75DD58C5B5DB}"/>
            </a:ext>
          </a:extLst>
        </xdr:cNvPr>
        <xdr:cNvSpPr txBox="1"/>
      </xdr:nvSpPr>
      <xdr:spPr>
        <a:xfrm>
          <a:off x="4673600" y="72711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66403</xdr:rowOff>
    </xdr:from>
    <xdr:to>
      <xdr:col>24</xdr:col>
      <xdr:colOff>152400</xdr:colOff>
      <xdr:row>42</xdr:row>
      <xdr:rowOff>66403</xdr:rowOff>
    </xdr:to>
    <xdr:cxnSp macro="">
      <xdr:nvCxnSpPr>
        <xdr:cNvPr id="60" name="直線コネクタ 59">
          <a:extLst>
            <a:ext uri="{FF2B5EF4-FFF2-40B4-BE49-F238E27FC236}">
              <a16:creationId xmlns:a16="http://schemas.microsoft.com/office/drawing/2014/main" id="{70CAB6E4-FEF1-414B-AB97-CDD4C10E78DC}"/>
            </a:ext>
          </a:extLst>
        </xdr:cNvPr>
        <xdr:cNvCxnSpPr/>
      </xdr:nvCxnSpPr>
      <xdr:spPr>
        <a:xfrm>
          <a:off x="4546600" y="7267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115C310E-4BD0-49D6-B524-632EE3434D29}"/>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1467CB96-2C34-4183-945F-3F68357A1330}"/>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90368</xdr:rowOff>
    </xdr:from>
    <xdr:ext cx="405111" cy="259045"/>
    <xdr:sp macro="" textlink="">
      <xdr:nvSpPr>
        <xdr:cNvPr id="63" name="【道路】&#10;有形固定資産減価償却率平均値テキスト">
          <a:extLst>
            <a:ext uri="{FF2B5EF4-FFF2-40B4-BE49-F238E27FC236}">
              <a16:creationId xmlns:a16="http://schemas.microsoft.com/office/drawing/2014/main" id="{43441D38-C92E-4CE9-8CBF-C94363EC07B5}"/>
            </a:ext>
          </a:extLst>
        </xdr:cNvPr>
        <xdr:cNvSpPr txBox="1"/>
      </xdr:nvSpPr>
      <xdr:spPr>
        <a:xfrm>
          <a:off x="4673600" y="660546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111941</xdr:rowOff>
    </xdr:from>
    <xdr:to>
      <xdr:col>24</xdr:col>
      <xdr:colOff>114300</xdr:colOff>
      <xdr:row>39</xdr:row>
      <xdr:rowOff>42091</xdr:rowOff>
    </xdr:to>
    <xdr:sp macro="" textlink="">
      <xdr:nvSpPr>
        <xdr:cNvPr id="64" name="フローチャート: 判断 63">
          <a:extLst>
            <a:ext uri="{FF2B5EF4-FFF2-40B4-BE49-F238E27FC236}">
              <a16:creationId xmlns:a16="http://schemas.microsoft.com/office/drawing/2014/main" id="{279802F4-DAE9-440E-9A44-D1D930116C70}"/>
            </a:ext>
          </a:extLst>
        </xdr:cNvPr>
        <xdr:cNvSpPr/>
      </xdr:nvSpPr>
      <xdr:spPr>
        <a:xfrm>
          <a:off x="4584700" y="662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84183</xdr:rowOff>
    </xdr:from>
    <xdr:to>
      <xdr:col>20</xdr:col>
      <xdr:colOff>38100</xdr:colOff>
      <xdr:row>39</xdr:row>
      <xdr:rowOff>14333</xdr:rowOff>
    </xdr:to>
    <xdr:sp macro="" textlink="">
      <xdr:nvSpPr>
        <xdr:cNvPr id="65" name="フローチャート: 判断 64">
          <a:extLst>
            <a:ext uri="{FF2B5EF4-FFF2-40B4-BE49-F238E27FC236}">
              <a16:creationId xmlns:a16="http://schemas.microsoft.com/office/drawing/2014/main" id="{13B34D82-0DBC-4828-AA46-0D2BCF29477F}"/>
            </a:ext>
          </a:extLst>
        </xdr:cNvPr>
        <xdr:cNvSpPr/>
      </xdr:nvSpPr>
      <xdr:spPr>
        <a:xfrm>
          <a:off x="3746500" y="6599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54791</xdr:rowOff>
    </xdr:from>
    <xdr:to>
      <xdr:col>15</xdr:col>
      <xdr:colOff>101600</xdr:colOff>
      <xdr:row>38</xdr:row>
      <xdr:rowOff>156391</xdr:rowOff>
    </xdr:to>
    <xdr:sp macro="" textlink="">
      <xdr:nvSpPr>
        <xdr:cNvPr id="66" name="フローチャート: 判断 65">
          <a:extLst>
            <a:ext uri="{FF2B5EF4-FFF2-40B4-BE49-F238E27FC236}">
              <a16:creationId xmlns:a16="http://schemas.microsoft.com/office/drawing/2014/main" id="{8A78D850-88CB-49B3-A3CA-E6036743D747}"/>
            </a:ext>
          </a:extLst>
        </xdr:cNvPr>
        <xdr:cNvSpPr/>
      </xdr:nvSpPr>
      <xdr:spPr>
        <a:xfrm>
          <a:off x="2857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31931</xdr:rowOff>
    </xdr:from>
    <xdr:to>
      <xdr:col>10</xdr:col>
      <xdr:colOff>165100</xdr:colOff>
      <xdr:row>38</xdr:row>
      <xdr:rowOff>133531</xdr:rowOff>
    </xdr:to>
    <xdr:sp macro="" textlink="">
      <xdr:nvSpPr>
        <xdr:cNvPr id="67" name="フローチャート: 判断 66">
          <a:extLst>
            <a:ext uri="{FF2B5EF4-FFF2-40B4-BE49-F238E27FC236}">
              <a16:creationId xmlns:a16="http://schemas.microsoft.com/office/drawing/2014/main" id="{70A1F397-1865-4B6F-8BAB-B1B5AD9A1232}"/>
            </a:ext>
          </a:extLst>
        </xdr:cNvPr>
        <xdr:cNvSpPr/>
      </xdr:nvSpPr>
      <xdr:spPr>
        <a:xfrm>
          <a:off x="1968500" y="654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169091</xdr:rowOff>
    </xdr:from>
    <xdr:to>
      <xdr:col>6</xdr:col>
      <xdr:colOff>38100</xdr:colOff>
      <xdr:row>38</xdr:row>
      <xdr:rowOff>99241</xdr:rowOff>
    </xdr:to>
    <xdr:sp macro="" textlink="">
      <xdr:nvSpPr>
        <xdr:cNvPr id="68" name="フローチャート: 判断 67">
          <a:extLst>
            <a:ext uri="{FF2B5EF4-FFF2-40B4-BE49-F238E27FC236}">
              <a16:creationId xmlns:a16="http://schemas.microsoft.com/office/drawing/2014/main" id="{6099EC1F-2054-4B52-82A5-074AD9A61C0E}"/>
            </a:ext>
          </a:extLst>
        </xdr:cNvPr>
        <xdr:cNvSpPr/>
      </xdr:nvSpPr>
      <xdr:spPr>
        <a:xfrm>
          <a:off x="1079500" y="6512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C2483729-DAEC-40E3-9FBF-D017DF9A241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E7A72785-3D95-4CC4-8D44-A36F97A7296E}"/>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212CAC9F-C767-48DE-8B1C-8AB30FC3A258}"/>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14CBB807-A453-43D3-B345-974ABB2A60A8}"/>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8853BEE2-F16D-49E6-BE5D-CD7D356029E8}"/>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123372</xdr:rowOff>
    </xdr:from>
    <xdr:to>
      <xdr:col>24</xdr:col>
      <xdr:colOff>114300</xdr:colOff>
      <xdr:row>33</xdr:row>
      <xdr:rowOff>53522</xdr:rowOff>
    </xdr:to>
    <xdr:sp macro="" textlink="">
      <xdr:nvSpPr>
        <xdr:cNvPr id="74" name="楕円 73">
          <a:extLst>
            <a:ext uri="{FF2B5EF4-FFF2-40B4-BE49-F238E27FC236}">
              <a16:creationId xmlns:a16="http://schemas.microsoft.com/office/drawing/2014/main" id="{C4049A92-9F77-495F-91A4-6483DAE75AD8}"/>
            </a:ext>
          </a:extLst>
        </xdr:cNvPr>
        <xdr:cNvSpPr/>
      </xdr:nvSpPr>
      <xdr:spPr>
        <a:xfrm>
          <a:off x="4584700" y="5609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32</xdr:row>
      <xdr:rowOff>76399</xdr:rowOff>
    </xdr:from>
    <xdr:ext cx="340478" cy="259045"/>
    <xdr:sp macro="" textlink="">
      <xdr:nvSpPr>
        <xdr:cNvPr id="75" name="【道路】&#10;有形固定資産減価償却率該当値テキスト">
          <a:extLst>
            <a:ext uri="{FF2B5EF4-FFF2-40B4-BE49-F238E27FC236}">
              <a16:creationId xmlns:a16="http://schemas.microsoft.com/office/drawing/2014/main" id="{57BFAB1B-181A-48DA-9E3D-10DBC662FB32}"/>
            </a:ext>
          </a:extLst>
        </xdr:cNvPr>
        <xdr:cNvSpPr txBox="1"/>
      </xdr:nvSpPr>
      <xdr:spPr>
        <a:xfrm>
          <a:off x="4673600" y="5562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123372</xdr:rowOff>
    </xdr:from>
    <xdr:to>
      <xdr:col>20</xdr:col>
      <xdr:colOff>38100</xdr:colOff>
      <xdr:row>33</xdr:row>
      <xdr:rowOff>53522</xdr:rowOff>
    </xdr:to>
    <xdr:sp macro="" textlink="">
      <xdr:nvSpPr>
        <xdr:cNvPr id="76" name="楕円 75">
          <a:extLst>
            <a:ext uri="{FF2B5EF4-FFF2-40B4-BE49-F238E27FC236}">
              <a16:creationId xmlns:a16="http://schemas.microsoft.com/office/drawing/2014/main" id="{8C71E1B9-D6AA-4B1D-87C6-7A421CD0C229}"/>
            </a:ext>
          </a:extLst>
        </xdr:cNvPr>
        <xdr:cNvSpPr/>
      </xdr:nvSpPr>
      <xdr:spPr>
        <a:xfrm>
          <a:off x="3746500" y="5609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33</xdr:row>
      <xdr:rowOff>2722</xdr:rowOff>
    </xdr:from>
    <xdr:to>
      <xdr:col>24</xdr:col>
      <xdr:colOff>63500</xdr:colOff>
      <xdr:row>33</xdr:row>
      <xdr:rowOff>2722</xdr:rowOff>
    </xdr:to>
    <xdr:cxnSp macro="">
      <xdr:nvCxnSpPr>
        <xdr:cNvPr id="77" name="直線コネクタ 76">
          <a:extLst>
            <a:ext uri="{FF2B5EF4-FFF2-40B4-BE49-F238E27FC236}">
              <a16:creationId xmlns:a16="http://schemas.microsoft.com/office/drawing/2014/main" id="{33A6F9A1-391A-4DE0-81E9-9CD474A1DECC}"/>
            </a:ext>
          </a:extLst>
        </xdr:cNvPr>
        <xdr:cNvCxnSpPr/>
      </xdr:nvCxnSpPr>
      <xdr:spPr>
        <a:xfrm>
          <a:off x="3797300" y="566057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118473</xdr:rowOff>
    </xdr:from>
    <xdr:to>
      <xdr:col>15</xdr:col>
      <xdr:colOff>101600</xdr:colOff>
      <xdr:row>39</xdr:row>
      <xdr:rowOff>48623</xdr:rowOff>
    </xdr:to>
    <xdr:sp macro="" textlink="">
      <xdr:nvSpPr>
        <xdr:cNvPr id="78" name="楕円 77">
          <a:extLst>
            <a:ext uri="{FF2B5EF4-FFF2-40B4-BE49-F238E27FC236}">
              <a16:creationId xmlns:a16="http://schemas.microsoft.com/office/drawing/2014/main" id="{E6F3C956-59E6-4F84-B33B-A4FBD6F3C18D}"/>
            </a:ext>
          </a:extLst>
        </xdr:cNvPr>
        <xdr:cNvSpPr/>
      </xdr:nvSpPr>
      <xdr:spPr>
        <a:xfrm>
          <a:off x="2857500" y="6633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2722</xdr:rowOff>
    </xdr:from>
    <xdr:to>
      <xdr:col>19</xdr:col>
      <xdr:colOff>177800</xdr:colOff>
      <xdr:row>38</xdr:row>
      <xdr:rowOff>169273</xdr:rowOff>
    </xdr:to>
    <xdr:cxnSp macro="">
      <xdr:nvCxnSpPr>
        <xdr:cNvPr id="79" name="直線コネクタ 78">
          <a:extLst>
            <a:ext uri="{FF2B5EF4-FFF2-40B4-BE49-F238E27FC236}">
              <a16:creationId xmlns:a16="http://schemas.microsoft.com/office/drawing/2014/main" id="{6858B48E-545B-4AB5-8437-FB2742D2C818}"/>
            </a:ext>
          </a:extLst>
        </xdr:cNvPr>
        <xdr:cNvCxnSpPr/>
      </xdr:nvCxnSpPr>
      <xdr:spPr>
        <a:xfrm flipV="1">
          <a:off x="2908300" y="5660572"/>
          <a:ext cx="889000" cy="1023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54791</xdr:rowOff>
    </xdr:from>
    <xdr:to>
      <xdr:col>10</xdr:col>
      <xdr:colOff>165100</xdr:colOff>
      <xdr:row>38</xdr:row>
      <xdr:rowOff>156391</xdr:rowOff>
    </xdr:to>
    <xdr:sp macro="" textlink="">
      <xdr:nvSpPr>
        <xdr:cNvPr id="80" name="楕円 79">
          <a:extLst>
            <a:ext uri="{FF2B5EF4-FFF2-40B4-BE49-F238E27FC236}">
              <a16:creationId xmlns:a16="http://schemas.microsoft.com/office/drawing/2014/main" id="{3FDC6433-D784-41D4-80A3-42485F66A451}"/>
            </a:ext>
          </a:extLst>
        </xdr:cNvPr>
        <xdr:cNvSpPr/>
      </xdr:nvSpPr>
      <xdr:spPr>
        <a:xfrm>
          <a:off x="1968500" y="6569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105591</xdr:rowOff>
    </xdr:from>
    <xdr:to>
      <xdr:col>15</xdr:col>
      <xdr:colOff>50800</xdr:colOff>
      <xdr:row>38</xdr:row>
      <xdr:rowOff>169273</xdr:rowOff>
    </xdr:to>
    <xdr:cxnSp macro="">
      <xdr:nvCxnSpPr>
        <xdr:cNvPr id="81" name="直線コネクタ 80">
          <a:extLst>
            <a:ext uri="{FF2B5EF4-FFF2-40B4-BE49-F238E27FC236}">
              <a16:creationId xmlns:a16="http://schemas.microsoft.com/office/drawing/2014/main" id="{FCDBBB1F-0F41-404E-948F-65EE3FE7243B}"/>
            </a:ext>
          </a:extLst>
        </xdr:cNvPr>
        <xdr:cNvCxnSpPr/>
      </xdr:nvCxnSpPr>
      <xdr:spPr>
        <a:xfrm>
          <a:off x="2019300" y="6620691"/>
          <a:ext cx="889000" cy="63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61323</xdr:rowOff>
    </xdr:from>
    <xdr:to>
      <xdr:col>6</xdr:col>
      <xdr:colOff>38100</xdr:colOff>
      <xdr:row>38</xdr:row>
      <xdr:rowOff>162923</xdr:rowOff>
    </xdr:to>
    <xdr:sp macro="" textlink="">
      <xdr:nvSpPr>
        <xdr:cNvPr id="82" name="楕円 81">
          <a:extLst>
            <a:ext uri="{FF2B5EF4-FFF2-40B4-BE49-F238E27FC236}">
              <a16:creationId xmlns:a16="http://schemas.microsoft.com/office/drawing/2014/main" id="{B0735481-D27D-49F7-AD8D-A7C1C5FD2695}"/>
            </a:ext>
          </a:extLst>
        </xdr:cNvPr>
        <xdr:cNvSpPr/>
      </xdr:nvSpPr>
      <xdr:spPr>
        <a:xfrm>
          <a:off x="1079500" y="6576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105591</xdr:rowOff>
    </xdr:from>
    <xdr:to>
      <xdr:col>10</xdr:col>
      <xdr:colOff>114300</xdr:colOff>
      <xdr:row>38</xdr:row>
      <xdr:rowOff>112123</xdr:rowOff>
    </xdr:to>
    <xdr:cxnSp macro="">
      <xdr:nvCxnSpPr>
        <xdr:cNvPr id="83" name="直線コネクタ 82">
          <a:extLst>
            <a:ext uri="{FF2B5EF4-FFF2-40B4-BE49-F238E27FC236}">
              <a16:creationId xmlns:a16="http://schemas.microsoft.com/office/drawing/2014/main" id="{FA9CB491-069D-49B9-9BFC-F60B5218308F}"/>
            </a:ext>
          </a:extLst>
        </xdr:cNvPr>
        <xdr:cNvCxnSpPr/>
      </xdr:nvCxnSpPr>
      <xdr:spPr>
        <a:xfrm flipV="1">
          <a:off x="1130300" y="6620691"/>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5460</xdr:rowOff>
    </xdr:from>
    <xdr:ext cx="405111" cy="259045"/>
    <xdr:sp macro="" textlink="">
      <xdr:nvSpPr>
        <xdr:cNvPr id="84" name="n_1aveValue【道路】&#10;有形固定資産減価償却率">
          <a:extLst>
            <a:ext uri="{FF2B5EF4-FFF2-40B4-BE49-F238E27FC236}">
              <a16:creationId xmlns:a16="http://schemas.microsoft.com/office/drawing/2014/main" id="{1AC0DC69-DB83-434A-9A5D-5E2F8A2250F6}"/>
            </a:ext>
          </a:extLst>
        </xdr:cNvPr>
        <xdr:cNvSpPr txBox="1"/>
      </xdr:nvSpPr>
      <xdr:spPr>
        <a:xfrm>
          <a:off x="3582044" y="6692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1469</xdr:rowOff>
    </xdr:from>
    <xdr:ext cx="405111" cy="259045"/>
    <xdr:sp macro="" textlink="">
      <xdr:nvSpPr>
        <xdr:cNvPr id="85" name="n_2aveValue【道路】&#10;有形固定資産減価償却率">
          <a:extLst>
            <a:ext uri="{FF2B5EF4-FFF2-40B4-BE49-F238E27FC236}">
              <a16:creationId xmlns:a16="http://schemas.microsoft.com/office/drawing/2014/main" id="{C390511D-F87E-4C85-9052-1D661D1E9625}"/>
            </a:ext>
          </a:extLst>
        </xdr:cNvPr>
        <xdr:cNvSpPr txBox="1"/>
      </xdr:nvSpPr>
      <xdr:spPr>
        <a:xfrm>
          <a:off x="2705744" y="6345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150058</xdr:rowOff>
    </xdr:from>
    <xdr:ext cx="405111" cy="259045"/>
    <xdr:sp macro="" textlink="">
      <xdr:nvSpPr>
        <xdr:cNvPr id="86" name="n_3aveValue【道路】&#10;有形固定資産減価償却率">
          <a:extLst>
            <a:ext uri="{FF2B5EF4-FFF2-40B4-BE49-F238E27FC236}">
              <a16:creationId xmlns:a16="http://schemas.microsoft.com/office/drawing/2014/main" id="{DC69E36B-BF14-46B5-9DD7-718D9BB7DDF6}"/>
            </a:ext>
          </a:extLst>
        </xdr:cNvPr>
        <xdr:cNvSpPr txBox="1"/>
      </xdr:nvSpPr>
      <xdr:spPr>
        <a:xfrm>
          <a:off x="1816744" y="63222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115769</xdr:rowOff>
    </xdr:from>
    <xdr:ext cx="405111" cy="259045"/>
    <xdr:sp macro="" textlink="">
      <xdr:nvSpPr>
        <xdr:cNvPr id="87" name="n_4aveValue【道路】&#10;有形固定資産減価償却率">
          <a:extLst>
            <a:ext uri="{FF2B5EF4-FFF2-40B4-BE49-F238E27FC236}">
              <a16:creationId xmlns:a16="http://schemas.microsoft.com/office/drawing/2014/main" id="{BEB47C71-2491-4A9D-B6CF-5D189D8432BF}"/>
            </a:ext>
          </a:extLst>
        </xdr:cNvPr>
        <xdr:cNvSpPr txBox="1"/>
      </xdr:nvSpPr>
      <xdr:spPr>
        <a:xfrm>
          <a:off x="927744" y="6287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185361</xdr:colOff>
      <xdr:row>31</xdr:row>
      <xdr:rowOff>70049</xdr:rowOff>
    </xdr:from>
    <xdr:ext cx="340478" cy="259045"/>
    <xdr:sp macro="" textlink="">
      <xdr:nvSpPr>
        <xdr:cNvPr id="88" name="n_1mainValue【道路】&#10;有形固定資産減価償却率">
          <a:extLst>
            <a:ext uri="{FF2B5EF4-FFF2-40B4-BE49-F238E27FC236}">
              <a16:creationId xmlns:a16="http://schemas.microsoft.com/office/drawing/2014/main" id="{DD8A71E5-10C1-4D6D-B339-008D90B6F6C7}"/>
            </a:ext>
          </a:extLst>
        </xdr:cNvPr>
        <xdr:cNvSpPr txBox="1"/>
      </xdr:nvSpPr>
      <xdr:spPr>
        <a:xfrm>
          <a:off x="3614361" y="53849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39750</xdr:rowOff>
    </xdr:from>
    <xdr:ext cx="405111" cy="259045"/>
    <xdr:sp macro="" textlink="">
      <xdr:nvSpPr>
        <xdr:cNvPr id="89" name="n_2mainValue【道路】&#10;有形固定資産減価償却率">
          <a:extLst>
            <a:ext uri="{FF2B5EF4-FFF2-40B4-BE49-F238E27FC236}">
              <a16:creationId xmlns:a16="http://schemas.microsoft.com/office/drawing/2014/main" id="{51FFD04B-323A-4A51-9B6D-19EF9E8E91ED}"/>
            </a:ext>
          </a:extLst>
        </xdr:cNvPr>
        <xdr:cNvSpPr txBox="1"/>
      </xdr:nvSpPr>
      <xdr:spPr>
        <a:xfrm>
          <a:off x="2705744" y="672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147518</xdr:rowOff>
    </xdr:from>
    <xdr:ext cx="405111" cy="259045"/>
    <xdr:sp macro="" textlink="">
      <xdr:nvSpPr>
        <xdr:cNvPr id="90" name="n_3mainValue【道路】&#10;有形固定資産減価償却率">
          <a:extLst>
            <a:ext uri="{FF2B5EF4-FFF2-40B4-BE49-F238E27FC236}">
              <a16:creationId xmlns:a16="http://schemas.microsoft.com/office/drawing/2014/main" id="{C612A579-4880-4965-9698-1CE8E2E3E21C}"/>
            </a:ext>
          </a:extLst>
        </xdr:cNvPr>
        <xdr:cNvSpPr txBox="1"/>
      </xdr:nvSpPr>
      <xdr:spPr>
        <a:xfrm>
          <a:off x="1816744" y="666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154050</xdr:rowOff>
    </xdr:from>
    <xdr:ext cx="405111" cy="259045"/>
    <xdr:sp macro="" textlink="">
      <xdr:nvSpPr>
        <xdr:cNvPr id="91" name="n_4mainValue【道路】&#10;有形固定資産減価償却率">
          <a:extLst>
            <a:ext uri="{FF2B5EF4-FFF2-40B4-BE49-F238E27FC236}">
              <a16:creationId xmlns:a16="http://schemas.microsoft.com/office/drawing/2014/main" id="{886E3E73-3040-433D-9B37-FDF7F7E83A54}"/>
            </a:ext>
          </a:extLst>
        </xdr:cNvPr>
        <xdr:cNvSpPr txBox="1"/>
      </xdr:nvSpPr>
      <xdr:spPr>
        <a:xfrm>
          <a:off x="927744" y="66691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756A561B-280A-47B7-B943-ADA2F8234B13}"/>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24162B1C-43CB-44D3-B602-DC75BB3C0496}"/>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22ED8C25-3908-489F-BEDE-C66C7006523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5663F498-6535-4B35-BA06-B9DB701C4C02}"/>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EB1641D7-57E7-48CB-8B72-811C13E7A73A}"/>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6A50D792-2F03-4D17-8BD6-922FB03A43F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0BB921B8-76F3-4E5D-BA50-A33E303E8DFA}"/>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6A306189-F26C-4FE7-BA44-869C8F373601}"/>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A0AB84DD-6067-4196-81E7-601A69C79385}"/>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A33ECD13-C3B5-49C1-A5F4-9CB14B9E0E17}"/>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CB33BEA4-53CC-4D7F-A3A8-ECFB73BDA3C6}"/>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ED322F85-ECF6-4C3A-8320-4BE1AEC92CDE}"/>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AA77CDD1-5DD1-4574-BC13-DE512E3D0F94}"/>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8D1CD7F9-DB8E-4BA2-82D1-16589C7175AF}"/>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7F268C79-346C-42E3-9226-6E3D58A00B04}"/>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D658FECE-5A71-4F1E-8BB1-D2A637159203}"/>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CDFE9D41-779E-49E0-A92A-A25B8FE4ABEF}"/>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4AB4F4D8-1DCD-4CDB-832F-887800215893}"/>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AFF4B1C7-5776-4008-ABEB-A4F88914EC13}"/>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31B97EB7-172F-4786-9C3A-13F8372F27E4}"/>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1A142184-ACA8-43EF-BAC2-7D4CC3E85887}"/>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E034C3C7-90E4-470D-8121-263981F40385}"/>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764BBE08-DBD1-4A89-B99D-5C0F42317D57}"/>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88185</xdr:rowOff>
    </xdr:from>
    <xdr:to>
      <xdr:col>54</xdr:col>
      <xdr:colOff>189865</xdr:colOff>
      <xdr:row>42</xdr:row>
      <xdr:rowOff>37883</xdr:rowOff>
    </xdr:to>
    <xdr:cxnSp macro="">
      <xdr:nvCxnSpPr>
        <xdr:cNvPr id="115" name="直線コネクタ 114">
          <a:extLst>
            <a:ext uri="{FF2B5EF4-FFF2-40B4-BE49-F238E27FC236}">
              <a16:creationId xmlns:a16="http://schemas.microsoft.com/office/drawing/2014/main" id="{26BBA675-4717-4E9F-BDB5-3A429096ECA7}"/>
            </a:ext>
          </a:extLst>
        </xdr:cNvPr>
        <xdr:cNvCxnSpPr/>
      </xdr:nvCxnSpPr>
      <xdr:spPr>
        <a:xfrm flipV="1">
          <a:off x="10476865" y="5746035"/>
          <a:ext cx="0" cy="14927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41710</xdr:rowOff>
    </xdr:from>
    <xdr:ext cx="469744" cy="259045"/>
    <xdr:sp macro="" textlink="">
      <xdr:nvSpPr>
        <xdr:cNvPr id="116" name="【道路】&#10;一人当たり延長最小値テキスト">
          <a:extLst>
            <a:ext uri="{FF2B5EF4-FFF2-40B4-BE49-F238E27FC236}">
              <a16:creationId xmlns:a16="http://schemas.microsoft.com/office/drawing/2014/main" id="{6BE28831-DAED-48F0-ABB4-5B42B2F39EFC}"/>
            </a:ext>
          </a:extLst>
        </xdr:cNvPr>
        <xdr:cNvSpPr txBox="1"/>
      </xdr:nvSpPr>
      <xdr:spPr>
        <a:xfrm>
          <a:off x="10515600" y="7242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37883</xdr:rowOff>
    </xdr:from>
    <xdr:to>
      <xdr:col>55</xdr:col>
      <xdr:colOff>88900</xdr:colOff>
      <xdr:row>42</xdr:row>
      <xdr:rowOff>37883</xdr:rowOff>
    </xdr:to>
    <xdr:cxnSp macro="">
      <xdr:nvCxnSpPr>
        <xdr:cNvPr id="117" name="直線コネクタ 116">
          <a:extLst>
            <a:ext uri="{FF2B5EF4-FFF2-40B4-BE49-F238E27FC236}">
              <a16:creationId xmlns:a16="http://schemas.microsoft.com/office/drawing/2014/main" id="{D6F86160-7FD2-4592-9D60-E7570F2937B5}"/>
            </a:ext>
          </a:extLst>
        </xdr:cNvPr>
        <xdr:cNvCxnSpPr/>
      </xdr:nvCxnSpPr>
      <xdr:spPr>
        <a:xfrm>
          <a:off x="10388600" y="7238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34862</xdr:rowOff>
    </xdr:from>
    <xdr:ext cx="599010" cy="259045"/>
    <xdr:sp macro="" textlink="">
      <xdr:nvSpPr>
        <xdr:cNvPr id="118" name="【道路】&#10;一人当たり延長最大値テキスト">
          <a:extLst>
            <a:ext uri="{FF2B5EF4-FFF2-40B4-BE49-F238E27FC236}">
              <a16:creationId xmlns:a16="http://schemas.microsoft.com/office/drawing/2014/main" id="{5A146524-B72D-4CF4-B28A-47CD488260C9}"/>
            </a:ext>
          </a:extLst>
        </xdr:cNvPr>
        <xdr:cNvSpPr txBox="1"/>
      </xdr:nvSpPr>
      <xdr:spPr>
        <a:xfrm>
          <a:off x="10515600" y="5521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783.709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88185</xdr:rowOff>
    </xdr:from>
    <xdr:to>
      <xdr:col>55</xdr:col>
      <xdr:colOff>88900</xdr:colOff>
      <xdr:row>33</xdr:row>
      <xdr:rowOff>88185</xdr:rowOff>
    </xdr:to>
    <xdr:cxnSp macro="">
      <xdr:nvCxnSpPr>
        <xdr:cNvPr id="119" name="直線コネクタ 118">
          <a:extLst>
            <a:ext uri="{FF2B5EF4-FFF2-40B4-BE49-F238E27FC236}">
              <a16:creationId xmlns:a16="http://schemas.microsoft.com/office/drawing/2014/main" id="{DE457CF3-6FA2-42E7-A88D-96CA2BBA88E7}"/>
            </a:ext>
          </a:extLst>
        </xdr:cNvPr>
        <xdr:cNvCxnSpPr/>
      </xdr:nvCxnSpPr>
      <xdr:spPr>
        <a:xfrm>
          <a:off x="10388600" y="5746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143084</xdr:rowOff>
    </xdr:from>
    <xdr:ext cx="534377" cy="259045"/>
    <xdr:sp macro="" textlink="">
      <xdr:nvSpPr>
        <xdr:cNvPr id="120" name="【道路】&#10;一人当たり延長平均値テキスト">
          <a:extLst>
            <a:ext uri="{FF2B5EF4-FFF2-40B4-BE49-F238E27FC236}">
              <a16:creationId xmlns:a16="http://schemas.microsoft.com/office/drawing/2014/main" id="{15949E3F-5EFF-4E4E-A8E2-3934E79BEDB7}"/>
            </a:ext>
          </a:extLst>
        </xdr:cNvPr>
        <xdr:cNvSpPr txBox="1"/>
      </xdr:nvSpPr>
      <xdr:spPr>
        <a:xfrm>
          <a:off x="10515600" y="70010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164657</xdr:rowOff>
    </xdr:from>
    <xdr:to>
      <xdr:col>55</xdr:col>
      <xdr:colOff>50800</xdr:colOff>
      <xdr:row>41</xdr:row>
      <xdr:rowOff>94807</xdr:rowOff>
    </xdr:to>
    <xdr:sp macro="" textlink="">
      <xdr:nvSpPr>
        <xdr:cNvPr id="121" name="フローチャート: 判断 120">
          <a:extLst>
            <a:ext uri="{FF2B5EF4-FFF2-40B4-BE49-F238E27FC236}">
              <a16:creationId xmlns:a16="http://schemas.microsoft.com/office/drawing/2014/main" id="{A2B47868-3B1F-4BED-B904-97684EFC4B3D}"/>
            </a:ext>
          </a:extLst>
        </xdr:cNvPr>
        <xdr:cNvSpPr/>
      </xdr:nvSpPr>
      <xdr:spPr>
        <a:xfrm>
          <a:off x="10426700" y="7022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163663</xdr:rowOff>
    </xdr:from>
    <xdr:to>
      <xdr:col>50</xdr:col>
      <xdr:colOff>165100</xdr:colOff>
      <xdr:row>41</xdr:row>
      <xdr:rowOff>93813</xdr:rowOff>
    </xdr:to>
    <xdr:sp macro="" textlink="">
      <xdr:nvSpPr>
        <xdr:cNvPr id="122" name="フローチャート: 判断 121">
          <a:extLst>
            <a:ext uri="{FF2B5EF4-FFF2-40B4-BE49-F238E27FC236}">
              <a16:creationId xmlns:a16="http://schemas.microsoft.com/office/drawing/2014/main" id="{90EB43A2-4323-4469-B9BB-A7DDD5F3D031}"/>
            </a:ext>
          </a:extLst>
        </xdr:cNvPr>
        <xdr:cNvSpPr/>
      </xdr:nvSpPr>
      <xdr:spPr>
        <a:xfrm>
          <a:off x="9588500" y="7021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162964</xdr:rowOff>
    </xdr:from>
    <xdr:to>
      <xdr:col>46</xdr:col>
      <xdr:colOff>38100</xdr:colOff>
      <xdr:row>41</xdr:row>
      <xdr:rowOff>93114</xdr:rowOff>
    </xdr:to>
    <xdr:sp macro="" textlink="">
      <xdr:nvSpPr>
        <xdr:cNvPr id="123" name="フローチャート: 判断 122">
          <a:extLst>
            <a:ext uri="{FF2B5EF4-FFF2-40B4-BE49-F238E27FC236}">
              <a16:creationId xmlns:a16="http://schemas.microsoft.com/office/drawing/2014/main" id="{936D53EF-1451-48BE-B563-02A51A6275A5}"/>
            </a:ext>
          </a:extLst>
        </xdr:cNvPr>
        <xdr:cNvSpPr/>
      </xdr:nvSpPr>
      <xdr:spPr>
        <a:xfrm>
          <a:off x="8699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168856</xdr:rowOff>
    </xdr:from>
    <xdr:to>
      <xdr:col>41</xdr:col>
      <xdr:colOff>101600</xdr:colOff>
      <xdr:row>41</xdr:row>
      <xdr:rowOff>99006</xdr:rowOff>
    </xdr:to>
    <xdr:sp macro="" textlink="">
      <xdr:nvSpPr>
        <xdr:cNvPr id="124" name="フローチャート: 判断 123">
          <a:extLst>
            <a:ext uri="{FF2B5EF4-FFF2-40B4-BE49-F238E27FC236}">
              <a16:creationId xmlns:a16="http://schemas.microsoft.com/office/drawing/2014/main" id="{D293355E-AF89-4482-99C9-4A9246E9BA47}"/>
            </a:ext>
          </a:extLst>
        </xdr:cNvPr>
        <xdr:cNvSpPr/>
      </xdr:nvSpPr>
      <xdr:spPr>
        <a:xfrm>
          <a:off x="7810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10524</xdr:rowOff>
    </xdr:from>
    <xdr:to>
      <xdr:col>36</xdr:col>
      <xdr:colOff>165100</xdr:colOff>
      <xdr:row>41</xdr:row>
      <xdr:rowOff>112124</xdr:rowOff>
    </xdr:to>
    <xdr:sp macro="" textlink="">
      <xdr:nvSpPr>
        <xdr:cNvPr id="125" name="フローチャート: 判断 124">
          <a:extLst>
            <a:ext uri="{FF2B5EF4-FFF2-40B4-BE49-F238E27FC236}">
              <a16:creationId xmlns:a16="http://schemas.microsoft.com/office/drawing/2014/main" id="{0029B86C-235C-4D87-AFB2-26E0165F2F27}"/>
            </a:ext>
          </a:extLst>
        </xdr:cNvPr>
        <xdr:cNvSpPr/>
      </xdr:nvSpPr>
      <xdr:spPr>
        <a:xfrm>
          <a:off x="6921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86CBB080-C213-44D2-8B55-CEC9EE5A9421}"/>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84AFDD06-4EDC-4BAC-89F3-1B895D8DB7D5}"/>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6F562D66-2840-4C35-A4BF-CE1B0FB4CAE4}"/>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5D880265-8558-465E-BA0A-1D1AE647D231}"/>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D72D2CB4-AA29-40A3-8BAD-7F9B78293807}"/>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99309</xdr:rowOff>
    </xdr:from>
    <xdr:to>
      <xdr:col>55</xdr:col>
      <xdr:colOff>50800</xdr:colOff>
      <xdr:row>40</xdr:row>
      <xdr:rowOff>29459</xdr:rowOff>
    </xdr:to>
    <xdr:sp macro="" textlink="">
      <xdr:nvSpPr>
        <xdr:cNvPr id="131" name="楕円 130">
          <a:extLst>
            <a:ext uri="{FF2B5EF4-FFF2-40B4-BE49-F238E27FC236}">
              <a16:creationId xmlns:a16="http://schemas.microsoft.com/office/drawing/2014/main" id="{63234BD7-1B00-4762-8B00-9B58404B9597}"/>
            </a:ext>
          </a:extLst>
        </xdr:cNvPr>
        <xdr:cNvSpPr/>
      </xdr:nvSpPr>
      <xdr:spPr>
        <a:xfrm>
          <a:off x="10426700" y="67858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122186</xdr:rowOff>
    </xdr:from>
    <xdr:ext cx="599010" cy="259045"/>
    <xdr:sp macro="" textlink="">
      <xdr:nvSpPr>
        <xdr:cNvPr id="132" name="【道路】&#10;一人当たり延長該当値テキスト">
          <a:extLst>
            <a:ext uri="{FF2B5EF4-FFF2-40B4-BE49-F238E27FC236}">
              <a16:creationId xmlns:a16="http://schemas.microsoft.com/office/drawing/2014/main" id="{B4DE2DE9-BBA4-447C-811C-AB6D010134E7}"/>
            </a:ext>
          </a:extLst>
        </xdr:cNvPr>
        <xdr:cNvSpPr txBox="1"/>
      </xdr:nvSpPr>
      <xdr:spPr>
        <a:xfrm>
          <a:off x="10515600" y="6637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113114</xdr:rowOff>
    </xdr:from>
    <xdr:to>
      <xdr:col>50</xdr:col>
      <xdr:colOff>165100</xdr:colOff>
      <xdr:row>40</xdr:row>
      <xdr:rowOff>43264</xdr:rowOff>
    </xdr:to>
    <xdr:sp macro="" textlink="">
      <xdr:nvSpPr>
        <xdr:cNvPr id="133" name="楕円 132">
          <a:extLst>
            <a:ext uri="{FF2B5EF4-FFF2-40B4-BE49-F238E27FC236}">
              <a16:creationId xmlns:a16="http://schemas.microsoft.com/office/drawing/2014/main" id="{8BDB4EA8-FE4C-400C-ABA8-2B274FC2FA9E}"/>
            </a:ext>
          </a:extLst>
        </xdr:cNvPr>
        <xdr:cNvSpPr/>
      </xdr:nvSpPr>
      <xdr:spPr>
        <a:xfrm>
          <a:off x="9588500" y="6799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150109</xdr:rowOff>
    </xdr:from>
    <xdr:to>
      <xdr:col>55</xdr:col>
      <xdr:colOff>0</xdr:colOff>
      <xdr:row>39</xdr:row>
      <xdr:rowOff>163914</xdr:rowOff>
    </xdr:to>
    <xdr:cxnSp macro="">
      <xdr:nvCxnSpPr>
        <xdr:cNvPr id="134" name="直線コネクタ 133">
          <a:extLst>
            <a:ext uri="{FF2B5EF4-FFF2-40B4-BE49-F238E27FC236}">
              <a16:creationId xmlns:a16="http://schemas.microsoft.com/office/drawing/2014/main" id="{494670FB-0354-4CA2-BA61-83D04C375614}"/>
            </a:ext>
          </a:extLst>
        </xdr:cNvPr>
        <xdr:cNvCxnSpPr/>
      </xdr:nvCxnSpPr>
      <xdr:spPr>
        <a:xfrm flipV="1">
          <a:off x="9639300" y="6836659"/>
          <a:ext cx="838200" cy="13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105376</xdr:rowOff>
    </xdr:from>
    <xdr:to>
      <xdr:col>46</xdr:col>
      <xdr:colOff>38100</xdr:colOff>
      <xdr:row>40</xdr:row>
      <xdr:rowOff>35526</xdr:rowOff>
    </xdr:to>
    <xdr:sp macro="" textlink="">
      <xdr:nvSpPr>
        <xdr:cNvPr id="135" name="楕円 134">
          <a:extLst>
            <a:ext uri="{FF2B5EF4-FFF2-40B4-BE49-F238E27FC236}">
              <a16:creationId xmlns:a16="http://schemas.microsoft.com/office/drawing/2014/main" id="{B84BD226-E12F-4724-88D7-C2F3693B81F8}"/>
            </a:ext>
          </a:extLst>
        </xdr:cNvPr>
        <xdr:cNvSpPr/>
      </xdr:nvSpPr>
      <xdr:spPr>
        <a:xfrm>
          <a:off x="8699500" y="6791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156176</xdr:rowOff>
    </xdr:from>
    <xdr:to>
      <xdr:col>50</xdr:col>
      <xdr:colOff>114300</xdr:colOff>
      <xdr:row>39</xdr:row>
      <xdr:rowOff>163914</xdr:rowOff>
    </xdr:to>
    <xdr:cxnSp macro="">
      <xdr:nvCxnSpPr>
        <xdr:cNvPr id="136" name="直線コネクタ 135">
          <a:extLst>
            <a:ext uri="{FF2B5EF4-FFF2-40B4-BE49-F238E27FC236}">
              <a16:creationId xmlns:a16="http://schemas.microsoft.com/office/drawing/2014/main" id="{95C02B80-3AAA-47AD-B671-BEAE8F5ECDDD}"/>
            </a:ext>
          </a:extLst>
        </xdr:cNvPr>
        <xdr:cNvCxnSpPr/>
      </xdr:nvCxnSpPr>
      <xdr:spPr>
        <a:xfrm>
          <a:off x="8750300" y="6842726"/>
          <a:ext cx="889000" cy="7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112165</xdr:rowOff>
    </xdr:from>
    <xdr:to>
      <xdr:col>41</xdr:col>
      <xdr:colOff>101600</xdr:colOff>
      <xdr:row>40</xdr:row>
      <xdr:rowOff>42315</xdr:rowOff>
    </xdr:to>
    <xdr:sp macro="" textlink="">
      <xdr:nvSpPr>
        <xdr:cNvPr id="137" name="楕円 136">
          <a:extLst>
            <a:ext uri="{FF2B5EF4-FFF2-40B4-BE49-F238E27FC236}">
              <a16:creationId xmlns:a16="http://schemas.microsoft.com/office/drawing/2014/main" id="{161F81BF-9944-46CA-A044-506D97CC1982}"/>
            </a:ext>
          </a:extLst>
        </xdr:cNvPr>
        <xdr:cNvSpPr/>
      </xdr:nvSpPr>
      <xdr:spPr>
        <a:xfrm>
          <a:off x="7810500" y="679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156176</xdr:rowOff>
    </xdr:from>
    <xdr:to>
      <xdr:col>45</xdr:col>
      <xdr:colOff>177800</xdr:colOff>
      <xdr:row>39</xdr:row>
      <xdr:rowOff>162965</xdr:rowOff>
    </xdr:to>
    <xdr:cxnSp macro="">
      <xdr:nvCxnSpPr>
        <xdr:cNvPr id="138" name="直線コネクタ 137">
          <a:extLst>
            <a:ext uri="{FF2B5EF4-FFF2-40B4-BE49-F238E27FC236}">
              <a16:creationId xmlns:a16="http://schemas.microsoft.com/office/drawing/2014/main" id="{E870A4A7-84F6-4FEB-B625-797E1F8F2E75}"/>
            </a:ext>
          </a:extLst>
        </xdr:cNvPr>
        <xdr:cNvCxnSpPr/>
      </xdr:nvCxnSpPr>
      <xdr:spPr>
        <a:xfrm flipV="1">
          <a:off x="7861300" y="6842726"/>
          <a:ext cx="889000" cy="6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8544</xdr:rowOff>
    </xdr:from>
    <xdr:to>
      <xdr:col>36</xdr:col>
      <xdr:colOff>165100</xdr:colOff>
      <xdr:row>40</xdr:row>
      <xdr:rowOff>110144</xdr:rowOff>
    </xdr:to>
    <xdr:sp macro="" textlink="">
      <xdr:nvSpPr>
        <xdr:cNvPr id="139" name="楕円 138">
          <a:extLst>
            <a:ext uri="{FF2B5EF4-FFF2-40B4-BE49-F238E27FC236}">
              <a16:creationId xmlns:a16="http://schemas.microsoft.com/office/drawing/2014/main" id="{0286B24D-A871-4E22-85CC-DC63B1884274}"/>
            </a:ext>
          </a:extLst>
        </xdr:cNvPr>
        <xdr:cNvSpPr/>
      </xdr:nvSpPr>
      <xdr:spPr>
        <a:xfrm>
          <a:off x="6921500" y="686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162965</xdr:rowOff>
    </xdr:from>
    <xdr:to>
      <xdr:col>41</xdr:col>
      <xdr:colOff>50800</xdr:colOff>
      <xdr:row>40</xdr:row>
      <xdr:rowOff>59344</xdr:rowOff>
    </xdr:to>
    <xdr:cxnSp macro="">
      <xdr:nvCxnSpPr>
        <xdr:cNvPr id="140" name="直線コネクタ 139">
          <a:extLst>
            <a:ext uri="{FF2B5EF4-FFF2-40B4-BE49-F238E27FC236}">
              <a16:creationId xmlns:a16="http://schemas.microsoft.com/office/drawing/2014/main" id="{32B734AE-370F-468F-8056-3358B9F7A763}"/>
            </a:ext>
          </a:extLst>
        </xdr:cNvPr>
        <xdr:cNvCxnSpPr/>
      </xdr:nvCxnSpPr>
      <xdr:spPr>
        <a:xfrm flipV="1">
          <a:off x="6972300" y="6849515"/>
          <a:ext cx="889000" cy="67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84940</xdr:rowOff>
    </xdr:from>
    <xdr:ext cx="534377" cy="259045"/>
    <xdr:sp macro="" textlink="">
      <xdr:nvSpPr>
        <xdr:cNvPr id="141" name="n_1aveValue【道路】&#10;一人当たり延長">
          <a:extLst>
            <a:ext uri="{FF2B5EF4-FFF2-40B4-BE49-F238E27FC236}">
              <a16:creationId xmlns:a16="http://schemas.microsoft.com/office/drawing/2014/main" id="{0F8F63CA-0AEE-4E9E-AFF1-320697EE3F40}"/>
            </a:ext>
          </a:extLst>
        </xdr:cNvPr>
        <xdr:cNvSpPr txBox="1"/>
      </xdr:nvSpPr>
      <xdr:spPr>
        <a:xfrm>
          <a:off x="9359411" y="7114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84241</xdr:rowOff>
    </xdr:from>
    <xdr:ext cx="534377" cy="259045"/>
    <xdr:sp macro="" textlink="">
      <xdr:nvSpPr>
        <xdr:cNvPr id="142" name="n_2aveValue【道路】&#10;一人当たり延長">
          <a:extLst>
            <a:ext uri="{FF2B5EF4-FFF2-40B4-BE49-F238E27FC236}">
              <a16:creationId xmlns:a16="http://schemas.microsoft.com/office/drawing/2014/main" id="{C2CE9C9E-512C-40E5-BA46-F077EA9007A1}"/>
            </a:ext>
          </a:extLst>
        </xdr:cNvPr>
        <xdr:cNvSpPr txBox="1"/>
      </xdr:nvSpPr>
      <xdr:spPr>
        <a:xfrm>
          <a:off x="8483111" y="7113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90133</xdr:rowOff>
    </xdr:from>
    <xdr:ext cx="534377" cy="259045"/>
    <xdr:sp macro="" textlink="">
      <xdr:nvSpPr>
        <xdr:cNvPr id="143" name="n_3aveValue【道路】&#10;一人当たり延長">
          <a:extLst>
            <a:ext uri="{FF2B5EF4-FFF2-40B4-BE49-F238E27FC236}">
              <a16:creationId xmlns:a16="http://schemas.microsoft.com/office/drawing/2014/main" id="{E5E3FDCD-F4E1-4196-9EE6-7B812522A7E2}"/>
            </a:ext>
          </a:extLst>
        </xdr:cNvPr>
        <xdr:cNvSpPr txBox="1"/>
      </xdr:nvSpPr>
      <xdr:spPr>
        <a:xfrm>
          <a:off x="7594111" y="711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103251</xdr:rowOff>
    </xdr:from>
    <xdr:ext cx="534377" cy="259045"/>
    <xdr:sp macro="" textlink="">
      <xdr:nvSpPr>
        <xdr:cNvPr id="144" name="n_4aveValue【道路】&#10;一人当たり延長">
          <a:extLst>
            <a:ext uri="{FF2B5EF4-FFF2-40B4-BE49-F238E27FC236}">
              <a16:creationId xmlns:a16="http://schemas.microsoft.com/office/drawing/2014/main" id="{C8D1C1BB-3BCF-4037-A849-F3C4B37C210F}"/>
            </a:ext>
          </a:extLst>
        </xdr:cNvPr>
        <xdr:cNvSpPr txBox="1"/>
      </xdr:nvSpPr>
      <xdr:spPr>
        <a:xfrm>
          <a:off x="6705111" y="7132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38</xdr:row>
      <xdr:rowOff>59791</xdr:rowOff>
    </xdr:from>
    <xdr:ext cx="599010" cy="259045"/>
    <xdr:sp macro="" textlink="">
      <xdr:nvSpPr>
        <xdr:cNvPr id="145" name="n_1mainValue【道路】&#10;一人当たり延長">
          <a:extLst>
            <a:ext uri="{FF2B5EF4-FFF2-40B4-BE49-F238E27FC236}">
              <a16:creationId xmlns:a16="http://schemas.microsoft.com/office/drawing/2014/main" id="{849A58CA-E138-48E9-9FE0-3F9354165D5A}"/>
            </a:ext>
          </a:extLst>
        </xdr:cNvPr>
        <xdr:cNvSpPr txBox="1"/>
      </xdr:nvSpPr>
      <xdr:spPr>
        <a:xfrm>
          <a:off x="9327094" y="6574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38</xdr:row>
      <xdr:rowOff>52053</xdr:rowOff>
    </xdr:from>
    <xdr:ext cx="599010" cy="259045"/>
    <xdr:sp macro="" textlink="">
      <xdr:nvSpPr>
        <xdr:cNvPr id="146" name="n_2mainValue【道路】&#10;一人当たり延長">
          <a:extLst>
            <a:ext uri="{FF2B5EF4-FFF2-40B4-BE49-F238E27FC236}">
              <a16:creationId xmlns:a16="http://schemas.microsoft.com/office/drawing/2014/main" id="{438F386A-EDFE-490E-8B53-367BD98BE938}"/>
            </a:ext>
          </a:extLst>
        </xdr:cNvPr>
        <xdr:cNvSpPr txBox="1"/>
      </xdr:nvSpPr>
      <xdr:spPr>
        <a:xfrm>
          <a:off x="8450794" y="6567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38</xdr:row>
      <xdr:rowOff>58842</xdr:rowOff>
    </xdr:from>
    <xdr:ext cx="599010" cy="259045"/>
    <xdr:sp macro="" textlink="">
      <xdr:nvSpPr>
        <xdr:cNvPr id="147" name="n_3mainValue【道路】&#10;一人当たり延長">
          <a:extLst>
            <a:ext uri="{FF2B5EF4-FFF2-40B4-BE49-F238E27FC236}">
              <a16:creationId xmlns:a16="http://schemas.microsoft.com/office/drawing/2014/main" id="{4FCB0F93-8674-44F3-854F-E16309D3317C}"/>
            </a:ext>
          </a:extLst>
        </xdr:cNvPr>
        <xdr:cNvSpPr txBox="1"/>
      </xdr:nvSpPr>
      <xdr:spPr>
        <a:xfrm>
          <a:off x="7561794" y="6573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5294</xdr:colOff>
      <xdr:row>38</xdr:row>
      <xdr:rowOff>126671</xdr:rowOff>
    </xdr:from>
    <xdr:ext cx="599010" cy="259045"/>
    <xdr:sp macro="" textlink="">
      <xdr:nvSpPr>
        <xdr:cNvPr id="148" name="n_4mainValue【道路】&#10;一人当たり延長">
          <a:extLst>
            <a:ext uri="{FF2B5EF4-FFF2-40B4-BE49-F238E27FC236}">
              <a16:creationId xmlns:a16="http://schemas.microsoft.com/office/drawing/2014/main" id="{88F4A714-6189-42F2-9982-30B82E93A81D}"/>
            </a:ext>
          </a:extLst>
        </xdr:cNvPr>
        <xdr:cNvSpPr txBox="1"/>
      </xdr:nvSpPr>
      <xdr:spPr>
        <a:xfrm>
          <a:off x="6672794" y="6641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D93413CC-5EA4-4BB1-AF3C-07E671861B68}"/>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7246F62E-C306-42F4-A6F6-C11FDE63C995}"/>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C196325A-3351-49D9-9611-3A47B04ECD7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FBF3EC21-DA5B-45FD-9ECD-B02A3224EECA}"/>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30417DB1-D310-4585-9955-92B78E30678B}"/>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853C1D52-E60A-4889-B481-794CDB3B00BF}"/>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797D74B2-89DF-4859-8A8B-6EFBEC92FECC}"/>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03A1E85B-DB15-40D5-A125-76994CF929BE}"/>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EC831FAF-7714-4AC2-A296-FFBE68CF191B}"/>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AB862C5E-C1CC-4332-B1A8-6271C5F60BCF}"/>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CDD48C35-ECBA-4C37-90D0-DB45D8AD40FF}"/>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9EB8DD1C-029A-463B-875D-C545D2422F06}"/>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FA6ED5A1-A31C-4B82-881C-F172CB2FFDCA}"/>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3F732758-B6B4-4C6F-8BE9-9D31DACEAB90}"/>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6C5AF083-051E-4353-9148-B163D1520CCF}"/>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13722F3D-703C-45C1-99CA-64273FD4F55A}"/>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CE49D3A1-8809-4BAC-8480-4451BBA8703A}"/>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26F12331-3527-4321-A166-D04D7D8B2D9B}"/>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0B4560D5-784F-4AB9-A7C6-5856A63CB27D}"/>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CBD7E809-663C-4B33-98E3-B28DB6B5CD8A}"/>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5489121F-EEBF-446D-9D67-255675BBDD0E}"/>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720A64F9-A5C0-4D38-9143-F0104B040649}"/>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9D224000-CD8D-4A59-B416-A7630CDCBADF}"/>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8B3B946B-4014-4122-A2F9-8157E6F96D59}"/>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2EFC345E-355A-49F1-8C6A-6AAB0873974F}"/>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89807</xdr:rowOff>
    </xdr:from>
    <xdr:to>
      <xdr:col>24</xdr:col>
      <xdr:colOff>62865</xdr:colOff>
      <xdr:row>64</xdr:row>
      <xdr:rowOff>45720</xdr:rowOff>
    </xdr:to>
    <xdr:cxnSp macro="">
      <xdr:nvCxnSpPr>
        <xdr:cNvPr id="174" name="直線コネクタ 173">
          <a:extLst>
            <a:ext uri="{FF2B5EF4-FFF2-40B4-BE49-F238E27FC236}">
              <a16:creationId xmlns:a16="http://schemas.microsoft.com/office/drawing/2014/main" id="{BD65528A-F00D-45B3-8716-9203E565D9C8}"/>
            </a:ext>
          </a:extLst>
        </xdr:cNvPr>
        <xdr:cNvCxnSpPr/>
      </xdr:nvCxnSpPr>
      <xdr:spPr>
        <a:xfrm flipV="1">
          <a:off x="4634865" y="9519557"/>
          <a:ext cx="0" cy="1498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49547</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3E19F610-5DCA-4BA7-938F-E5057027C421}"/>
            </a:ext>
          </a:extLst>
        </xdr:cNvPr>
        <xdr:cNvSpPr txBox="1"/>
      </xdr:nvSpPr>
      <xdr:spPr>
        <a:xfrm>
          <a:off x="4673600" y="11022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45720</xdr:rowOff>
    </xdr:from>
    <xdr:to>
      <xdr:col>24</xdr:col>
      <xdr:colOff>152400</xdr:colOff>
      <xdr:row>64</xdr:row>
      <xdr:rowOff>45720</xdr:rowOff>
    </xdr:to>
    <xdr:cxnSp macro="">
      <xdr:nvCxnSpPr>
        <xdr:cNvPr id="176" name="直線コネクタ 175">
          <a:extLst>
            <a:ext uri="{FF2B5EF4-FFF2-40B4-BE49-F238E27FC236}">
              <a16:creationId xmlns:a16="http://schemas.microsoft.com/office/drawing/2014/main" id="{740D097C-1351-44E8-A018-A31D2EC3C912}"/>
            </a:ext>
          </a:extLst>
        </xdr:cNvPr>
        <xdr:cNvCxnSpPr/>
      </xdr:nvCxnSpPr>
      <xdr:spPr>
        <a:xfrm>
          <a:off x="4546600" y="11018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36484</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08F690C4-AD68-4411-AF4A-96401E0B5C7C}"/>
            </a:ext>
          </a:extLst>
        </xdr:cNvPr>
        <xdr:cNvSpPr txBox="1"/>
      </xdr:nvSpPr>
      <xdr:spPr>
        <a:xfrm>
          <a:off x="4673600" y="92947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89807</xdr:rowOff>
    </xdr:from>
    <xdr:to>
      <xdr:col>24</xdr:col>
      <xdr:colOff>152400</xdr:colOff>
      <xdr:row>55</xdr:row>
      <xdr:rowOff>89807</xdr:rowOff>
    </xdr:to>
    <xdr:cxnSp macro="">
      <xdr:nvCxnSpPr>
        <xdr:cNvPr id="178" name="直線コネクタ 177">
          <a:extLst>
            <a:ext uri="{FF2B5EF4-FFF2-40B4-BE49-F238E27FC236}">
              <a16:creationId xmlns:a16="http://schemas.microsoft.com/office/drawing/2014/main" id="{3377A673-D02D-4D06-899E-9F25742BFDF3}"/>
            </a:ext>
          </a:extLst>
        </xdr:cNvPr>
        <xdr:cNvCxnSpPr/>
      </xdr:nvCxnSpPr>
      <xdr:spPr>
        <a:xfrm>
          <a:off x="4546600" y="951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110507</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59FB05A7-5AAA-4316-B8D7-434B356F156D}"/>
            </a:ext>
          </a:extLst>
        </xdr:cNvPr>
        <xdr:cNvSpPr txBox="1"/>
      </xdr:nvSpPr>
      <xdr:spPr>
        <a:xfrm>
          <a:off x="4673600" y="103975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132080</xdr:rowOff>
    </xdr:from>
    <xdr:to>
      <xdr:col>24</xdr:col>
      <xdr:colOff>114300</xdr:colOff>
      <xdr:row>61</xdr:row>
      <xdr:rowOff>62230</xdr:rowOff>
    </xdr:to>
    <xdr:sp macro="" textlink="">
      <xdr:nvSpPr>
        <xdr:cNvPr id="180" name="フローチャート: 判断 179">
          <a:extLst>
            <a:ext uri="{FF2B5EF4-FFF2-40B4-BE49-F238E27FC236}">
              <a16:creationId xmlns:a16="http://schemas.microsoft.com/office/drawing/2014/main" id="{4E0DEEC4-9ACB-4842-9AEC-A7A5C74816FC}"/>
            </a:ext>
          </a:extLst>
        </xdr:cNvPr>
        <xdr:cNvSpPr/>
      </xdr:nvSpPr>
      <xdr:spPr>
        <a:xfrm>
          <a:off x="45847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109220</xdr:rowOff>
    </xdr:from>
    <xdr:to>
      <xdr:col>20</xdr:col>
      <xdr:colOff>38100</xdr:colOff>
      <xdr:row>61</xdr:row>
      <xdr:rowOff>39370</xdr:rowOff>
    </xdr:to>
    <xdr:sp macro="" textlink="">
      <xdr:nvSpPr>
        <xdr:cNvPr id="181" name="フローチャート: 判断 180">
          <a:extLst>
            <a:ext uri="{FF2B5EF4-FFF2-40B4-BE49-F238E27FC236}">
              <a16:creationId xmlns:a16="http://schemas.microsoft.com/office/drawing/2014/main" id="{0872E443-BB45-473D-8976-491825A34104}"/>
            </a:ext>
          </a:extLst>
        </xdr:cNvPr>
        <xdr:cNvSpPr/>
      </xdr:nvSpPr>
      <xdr:spPr>
        <a:xfrm>
          <a:off x="3746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91259</xdr:rowOff>
    </xdr:from>
    <xdr:to>
      <xdr:col>15</xdr:col>
      <xdr:colOff>101600</xdr:colOff>
      <xdr:row>61</xdr:row>
      <xdr:rowOff>21409</xdr:rowOff>
    </xdr:to>
    <xdr:sp macro="" textlink="">
      <xdr:nvSpPr>
        <xdr:cNvPr id="182" name="フローチャート: 判断 181">
          <a:extLst>
            <a:ext uri="{FF2B5EF4-FFF2-40B4-BE49-F238E27FC236}">
              <a16:creationId xmlns:a16="http://schemas.microsoft.com/office/drawing/2014/main" id="{7144764A-F25A-478D-9C12-8C8A80A3B571}"/>
            </a:ext>
          </a:extLst>
        </xdr:cNvPr>
        <xdr:cNvSpPr/>
      </xdr:nvSpPr>
      <xdr:spPr>
        <a:xfrm>
          <a:off x="2857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66766</xdr:rowOff>
    </xdr:from>
    <xdr:to>
      <xdr:col>10</xdr:col>
      <xdr:colOff>165100</xdr:colOff>
      <xdr:row>60</xdr:row>
      <xdr:rowOff>168366</xdr:rowOff>
    </xdr:to>
    <xdr:sp macro="" textlink="">
      <xdr:nvSpPr>
        <xdr:cNvPr id="183" name="フローチャート: 判断 182">
          <a:extLst>
            <a:ext uri="{FF2B5EF4-FFF2-40B4-BE49-F238E27FC236}">
              <a16:creationId xmlns:a16="http://schemas.microsoft.com/office/drawing/2014/main" id="{AF452857-62FA-405A-A927-8BF2FECD222C}"/>
            </a:ext>
          </a:extLst>
        </xdr:cNvPr>
        <xdr:cNvSpPr/>
      </xdr:nvSpPr>
      <xdr:spPr>
        <a:xfrm>
          <a:off x="1968500" y="1035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11249</xdr:rowOff>
    </xdr:from>
    <xdr:to>
      <xdr:col>6</xdr:col>
      <xdr:colOff>38100</xdr:colOff>
      <xdr:row>60</xdr:row>
      <xdr:rowOff>112849</xdr:rowOff>
    </xdr:to>
    <xdr:sp macro="" textlink="">
      <xdr:nvSpPr>
        <xdr:cNvPr id="184" name="フローチャート: 判断 183">
          <a:extLst>
            <a:ext uri="{FF2B5EF4-FFF2-40B4-BE49-F238E27FC236}">
              <a16:creationId xmlns:a16="http://schemas.microsoft.com/office/drawing/2014/main" id="{C26CA755-B62E-4B93-BAEB-91180F23718E}"/>
            </a:ext>
          </a:extLst>
        </xdr:cNvPr>
        <xdr:cNvSpPr/>
      </xdr:nvSpPr>
      <xdr:spPr>
        <a:xfrm>
          <a:off x="1079500" y="1029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C7177721-8C3A-41D8-A903-90A1195FA0C9}"/>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EA0926AB-A57E-4179-B01C-67DFBE50244F}"/>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CCCED347-4309-4CE4-A741-9768D441E279}"/>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CA82CC2F-0D95-43F2-811E-3F4AB14061BD}"/>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B83A0AA0-54CC-4D27-87A1-954EF6DF831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62</xdr:row>
      <xdr:rowOff>150041</xdr:rowOff>
    </xdr:from>
    <xdr:to>
      <xdr:col>15</xdr:col>
      <xdr:colOff>101600</xdr:colOff>
      <xdr:row>63</xdr:row>
      <xdr:rowOff>80191</xdr:rowOff>
    </xdr:to>
    <xdr:sp macro="" textlink="">
      <xdr:nvSpPr>
        <xdr:cNvPr id="190" name="楕円 189">
          <a:extLst>
            <a:ext uri="{FF2B5EF4-FFF2-40B4-BE49-F238E27FC236}">
              <a16:creationId xmlns:a16="http://schemas.microsoft.com/office/drawing/2014/main" id="{DB465FB5-45C3-41BB-BEB3-061DF9B46915}"/>
            </a:ext>
          </a:extLst>
        </xdr:cNvPr>
        <xdr:cNvSpPr/>
      </xdr:nvSpPr>
      <xdr:spPr>
        <a:xfrm>
          <a:off x="2857500" y="10779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62</xdr:row>
      <xdr:rowOff>114119</xdr:rowOff>
    </xdr:from>
    <xdr:to>
      <xdr:col>10</xdr:col>
      <xdr:colOff>165100</xdr:colOff>
      <xdr:row>63</xdr:row>
      <xdr:rowOff>44269</xdr:rowOff>
    </xdr:to>
    <xdr:sp macro="" textlink="">
      <xdr:nvSpPr>
        <xdr:cNvPr id="191" name="楕円 190">
          <a:extLst>
            <a:ext uri="{FF2B5EF4-FFF2-40B4-BE49-F238E27FC236}">
              <a16:creationId xmlns:a16="http://schemas.microsoft.com/office/drawing/2014/main" id="{4FDE982C-61C1-48FF-8CA5-2B902FFE1D7C}"/>
            </a:ext>
          </a:extLst>
        </xdr:cNvPr>
        <xdr:cNvSpPr/>
      </xdr:nvSpPr>
      <xdr:spPr>
        <a:xfrm>
          <a:off x="1968500" y="10744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164919</xdr:rowOff>
    </xdr:from>
    <xdr:to>
      <xdr:col>15</xdr:col>
      <xdr:colOff>50800</xdr:colOff>
      <xdr:row>63</xdr:row>
      <xdr:rowOff>29391</xdr:rowOff>
    </xdr:to>
    <xdr:cxnSp macro="">
      <xdr:nvCxnSpPr>
        <xdr:cNvPr id="192" name="直線コネクタ 191">
          <a:extLst>
            <a:ext uri="{FF2B5EF4-FFF2-40B4-BE49-F238E27FC236}">
              <a16:creationId xmlns:a16="http://schemas.microsoft.com/office/drawing/2014/main" id="{F680A69C-C74A-4234-8C03-17875F41CB97}"/>
            </a:ext>
          </a:extLst>
        </xdr:cNvPr>
        <xdr:cNvCxnSpPr/>
      </xdr:nvCxnSpPr>
      <xdr:spPr>
        <a:xfrm>
          <a:off x="2019300" y="10794819"/>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105954</xdr:rowOff>
    </xdr:from>
    <xdr:to>
      <xdr:col>6</xdr:col>
      <xdr:colOff>38100</xdr:colOff>
      <xdr:row>63</xdr:row>
      <xdr:rowOff>36104</xdr:rowOff>
    </xdr:to>
    <xdr:sp macro="" textlink="">
      <xdr:nvSpPr>
        <xdr:cNvPr id="193" name="楕円 192">
          <a:extLst>
            <a:ext uri="{FF2B5EF4-FFF2-40B4-BE49-F238E27FC236}">
              <a16:creationId xmlns:a16="http://schemas.microsoft.com/office/drawing/2014/main" id="{F6C2C17C-A6EA-463D-8EBE-3F6DD42A409F}"/>
            </a:ext>
          </a:extLst>
        </xdr:cNvPr>
        <xdr:cNvSpPr/>
      </xdr:nvSpPr>
      <xdr:spPr>
        <a:xfrm>
          <a:off x="1079500" y="10735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156754</xdr:rowOff>
    </xdr:from>
    <xdr:to>
      <xdr:col>10</xdr:col>
      <xdr:colOff>114300</xdr:colOff>
      <xdr:row>62</xdr:row>
      <xdr:rowOff>164919</xdr:rowOff>
    </xdr:to>
    <xdr:cxnSp macro="">
      <xdr:nvCxnSpPr>
        <xdr:cNvPr id="194" name="直線コネクタ 193">
          <a:extLst>
            <a:ext uri="{FF2B5EF4-FFF2-40B4-BE49-F238E27FC236}">
              <a16:creationId xmlns:a16="http://schemas.microsoft.com/office/drawing/2014/main" id="{B822B75F-BE10-4048-A081-1DD27D5EFCA5}"/>
            </a:ext>
          </a:extLst>
        </xdr:cNvPr>
        <xdr:cNvCxnSpPr/>
      </xdr:nvCxnSpPr>
      <xdr:spPr>
        <a:xfrm>
          <a:off x="1130300" y="10786654"/>
          <a:ext cx="889000" cy="8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55897</xdr:rowOff>
    </xdr:from>
    <xdr:ext cx="405111" cy="259045"/>
    <xdr:sp macro="" textlink="">
      <xdr:nvSpPr>
        <xdr:cNvPr id="195" name="n_1aveValue【橋りょう・トンネル】&#10;有形固定資産減価償却率">
          <a:extLst>
            <a:ext uri="{FF2B5EF4-FFF2-40B4-BE49-F238E27FC236}">
              <a16:creationId xmlns:a16="http://schemas.microsoft.com/office/drawing/2014/main" id="{C5CC1A28-8B47-4509-B074-6678F34DC9B6}"/>
            </a:ext>
          </a:extLst>
        </xdr:cNvPr>
        <xdr:cNvSpPr txBox="1"/>
      </xdr:nvSpPr>
      <xdr:spPr>
        <a:xfrm>
          <a:off x="3582044" y="1017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37936</xdr:rowOff>
    </xdr:from>
    <xdr:ext cx="405111" cy="259045"/>
    <xdr:sp macro="" textlink="">
      <xdr:nvSpPr>
        <xdr:cNvPr id="196" name="n_2aveValue【橋りょう・トンネル】&#10;有形固定資産減価償却率">
          <a:extLst>
            <a:ext uri="{FF2B5EF4-FFF2-40B4-BE49-F238E27FC236}">
              <a16:creationId xmlns:a16="http://schemas.microsoft.com/office/drawing/2014/main" id="{FF211949-5FDB-4C9E-A4C5-3F0B10BD5881}"/>
            </a:ext>
          </a:extLst>
        </xdr:cNvPr>
        <xdr:cNvSpPr txBox="1"/>
      </xdr:nvSpPr>
      <xdr:spPr>
        <a:xfrm>
          <a:off x="2705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13443</xdr:rowOff>
    </xdr:from>
    <xdr:ext cx="405111" cy="259045"/>
    <xdr:sp macro="" textlink="">
      <xdr:nvSpPr>
        <xdr:cNvPr id="197" name="n_3aveValue【橋りょう・トンネル】&#10;有形固定資産減価償却率">
          <a:extLst>
            <a:ext uri="{FF2B5EF4-FFF2-40B4-BE49-F238E27FC236}">
              <a16:creationId xmlns:a16="http://schemas.microsoft.com/office/drawing/2014/main" id="{1DE240C3-4983-4F58-BF11-C48B5D9AE4C7}"/>
            </a:ext>
          </a:extLst>
        </xdr:cNvPr>
        <xdr:cNvSpPr txBox="1"/>
      </xdr:nvSpPr>
      <xdr:spPr>
        <a:xfrm>
          <a:off x="1816744" y="1012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129376</xdr:rowOff>
    </xdr:from>
    <xdr:ext cx="405111" cy="259045"/>
    <xdr:sp macro="" textlink="">
      <xdr:nvSpPr>
        <xdr:cNvPr id="198" name="n_4aveValue【橋りょう・トンネル】&#10;有形固定資産減価償却率">
          <a:extLst>
            <a:ext uri="{FF2B5EF4-FFF2-40B4-BE49-F238E27FC236}">
              <a16:creationId xmlns:a16="http://schemas.microsoft.com/office/drawing/2014/main" id="{ED380477-211E-4733-A2AA-03731563B78F}"/>
            </a:ext>
          </a:extLst>
        </xdr:cNvPr>
        <xdr:cNvSpPr txBox="1"/>
      </xdr:nvSpPr>
      <xdr:spPr>
        <a:xfrm>
          <a:off x="927744" y="10073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71318</xdr:rowOff>
    </xdr:from>
    <xdr:ext cx="405111" cy="259045"/>
    <xdr:sp macro="" textlink="">
      <xdr:nvSpPr>
        <xdr:cNvPr id="199" name="n_2mainValue【橋りょう・トンネル】&#10;有形固定資産減価償却率">
          <a:extLst>
            <a:ext uri="{FF2B5EF4-FFF2-40B4-BE49-F238E27FC236}">
              <a16:creationId xmlns:a16="http://schemas.microsoft.com/office/drawing/2014/main" id="{7ACFDB8F-A5DD-407E-AE69-041D956255B2}"/>
            </a:ext>
          </a:extLst>
        </xdr:cNvPr>
        <xdr:cNvSpPr txBox="1"/>
      </xdr:nvSpPr>
      <xdr:spPr>
        <a:xfrm>
          <a:off x="2705744" y="108726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35396</xdr:rowOff>
    </xdr:from>
    <xdr:ext cx="405111" cy="259045"/>
    <xdr:sp macro="" textlink="">
      <xdr:nvSpPr>
        <xdr:cNvPr id="200" name="n_3mainValue【橋りょう・トンネル】&#10;有形固定資産減価償却率">
          <a:extLst>
            <a:ext uri="{FF2B5EF4-FFF2-40B4-BE49-F238E27FC236}">
              <a16:creationId xmlns:a16="http://schemas.microsoft.com/office/drawing/2014/main" id="{B0F3DF50-2BB7-4137-BC2C-A8522255AF41}"/>
            </a:ext>
          </a:extLst>
        </xdr:cNvPr>
        <xdr:cNvSpPr txBox="1"/>
      </xdr:nvSpPr>
      <xdr:spPr>
        <a:xfrm>
          <a:off x="1816744" y="108367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27231</xdr:rowOff>
    </xdr:from>
    <xdr:ext cx="405111" cy="259045"/>
    <xdr:sp macro="" textlink="">
      <xdr:nvSpPr>
        <xdr:cNvPr id="201" name="n_4mainValue【橋りょう・トンネル】&#10;有形固定資産減価償却率">
          <a:extLst>
            <a:ext uri="{FF2B5EF4-FFF2-40B4-BE49-F238E27FC236}">
              <a16:creationId xmlns:a16="http://schemas.microsoft.com/office/drawing/2014/main" id="{79FEB781-7E03-478E-BC2A-705A1E8ACAFE}"/>
            </a:ext>
          </a:extLst>
        </xdr:cNvPr>
        <xdr:cNvSpPr txBox="1"/>
      </xdr:nvSpPr>
      <xdr:spPr>
        <a:xfrm>
          <a:off x="927744" y="108285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2" name="正方形/長方形 201">
          <a:extLst>
            <a:ext uri="{FF2B5EF4-FFF2-40B4-BE49-F238E27FC236}">
              <a16:creationId xmlns:a16="http://schemas.microsoft.com/office/drawing/2014/main" id="{B43959DB-9DBE-4952-8A42-C0B72D89AC7B}"/>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3" name="正方形/長方形 202">
          <a:extLst>
            <a:ext uri="{FF2B5EF4-FFF2-40B4-BE49-F238E27FC236}">
              <a16:creationId xmlns:a16="http://schemas.microsoft.com/office/drawing/2014/main" id="{ECE5E229-A7CA-406D-832F-D4D3C5081436}"/>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4" name="正方形/長方形 203">
          <a:extLst>
            <a:ext uri="{FF2B5EF4-FFF2-40B4-BE49-F238E27FC236}">
              <a16:creationId xmlns:a16="http://schemas.microsoft.com/office/drawing/2014/main" id="{7D10432B-7D89-4DFB-B395-369B62F8EBBB}"/>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5" name="正方形/長方形 204">
          <a:extLst>
            <a:ext uri="{FF2B5EF4-FFF2-40B4-BE49-F238E27FC236}">
              <a16:creationId xmlns:a16="http://schemas.microsoft.com/office/drawing/2014/main" id="{00A8BD8D-C5A9-486F-9B01-2215FFCBC31B}"/>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6" name="正方形/長方形 205">
          <a:extLst>
            <a:ext uri="{FF2B5EF4-FFF2-40B4-BE49-F238E27FC236}">
              <a16:creationId xmlns:a16="http://schemas.microsoft.com/office/drawing/2014/main" id="{1429249A-255D-45F6-9CAC-F8D0B5D8E9FA}"/>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7" name="正方形/長方形 206">
          <a:extLst>
            <a:ext uri="{FF2B5EF4-FFF2-40B4-BE49-F238E27FC236}">
              <a16:creationId xmlns:a16="http://schemas.microsoft.com/office/drawing/2014/main" id="{183BBDFC-751E-4AC8-95A1-D530B5A220F4}"/>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08" name="正方形/長方形 207">
          <a:extLst>
            <a:ext uri="{FF2B5EF4-FFF2-40B4-BE49-F238E27FC236}">
              <a16:creationId xmlns:a16="http://schemas.microsoft.com/office/drawing/2014/main" id="{622B560D-7A69-47FB-A34E-DB479A2578B1}"/>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09" name="正方形/長方形 208">
          <a:extLst>
            <a:ext uri="{FF2B5EF4-FFF2-40B4-BE49-F238E27FC236}">
              <a16:creationId xmlns:a16="http://schemas.microsoft.com/office/drawing/2014/main" id="{15251D3D-053F-4E23-8659-0215D0624265}"/>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0" name="テキスト ボックス 209">
          <a:extLst>
            <a:ext uri="{FF2B5EF4-FFF2-40B4-BE49-F238E27FC236}">
              <a16:creationId xmlns:a16="http://schemas.microsoft.com/office/drawing/2014/main" id="{745807FB-0DC9-4989-A471-CEC7E763D003}"/>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1" name="直線コネクタ 210">
          <a:extLst>
            <a:ext uri="{FF2B5EF4-FFF2-40B4-BE49-F238E27FC236}">
              <a16:creationId xmlns:a16="http://schemas.microsoft.com/office/drawing/2014/main" id="{7A70CC20-0F59-45D6-9A0C-D973B0AA026E}"/>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2" name="直線コネクタ 211">
          <a:extLst>
            <a:ext uri="{FF2B5EF4-FFF2-40B4-BE49-F238E27FC236}">
              <a16:creationId xmlns:a16="http://schemas.microsoft.com/office/drawing/2014/main" id="{6E228E24-81EC-4B1A-A76E-B1FB151DAE3A}"/>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3" name="テキスト ボックス 212">
          <a:extLst>
            <a:ext uri="{FF2B5EF4-FFF2-40B4-BE49-F238E27FC236}">
              <a16:creationId xmlns:a16="http://schemas.microsoft.com/office/drawing/2014/main" id="{6117A290-36EA-498E-961A-C48C53BFB264}"/>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4" name="直線コネクタ 213">
          <a:extLst>
            <a:ext uri="{FF2B5EF4-FFF2-40B4-BE49-F238E27FC236}">
              <a16:creationId xmlns:a16="http://schemas.microsoft.com/office/drawing/2014/main" id="{E26A4645-A4C3-47B9-97CA-DEBFF8FBA831}"/>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15" name="テキスト ボックス 214">
          <a:extLst>
            <a:ext uri="{FF2B5EF4-FFF2-40B4-BE49-F238E27FC236}">
              <a16:creationId xmlns:a16="http://schemas.microsoft.com/office/drawing/2014/main" id="{8A37B8A8-56F0-43CF-B9F6-7BF99C1D54EC}"/>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6" name="直線コネクタ 215">
          <a:extLst>
            <a:ext uri="{FF2B5EF4-FFF2-40B4-BE49-F238E27FC236}">
              <a16:creationId xmlns:a16="http://schemas.microsoft.com/office/drawing/2014/main" id="{B1908D7B-D0C7-459F-BBB3-9C2A67068F79}"/>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59</xdr:row>
      <xdr:rowOff>29227</xdr:rowOff>
    </xdr:from>
    <xdr:ext cx="749692" cy="259045"/>
    <xdr:sp macro="" textlink="">
      <xdr:nvSpPr>
        <xdr:cNvPr id="217" name="テキスト ボックス 216">
          <a:extLst>
            <a:ext uri="{FF2B5EF4-FFF2-40B4-BE49-F238E27FC236}">
              <a16:creationId xmlns:a16="http://schemas.microsoft.com/office/drawing/2014/main" id="{FCE77227-10E4-44DA-ADBD-8316637AA30E}"/>
            </a:ext>
          </a:extLst>
        </xdr:cNvPr>
        <xdr:cNvSpPr txBox="1"/>
      </xdr:nvSpPr>
      <xdr:spPr>
        <a:xfrm>
          <a:off x="5854308" y="10144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18" name="直線コネクタ 217">
          <a:extLst>
            <a:ext uri="{FF2B5EF4-FFF2-40B4-BE49-F238E27FC236}">
              <a16:creationId xmlns:a16="http://schemas.microsoft.com/office/drawing/2014/main" id="{D42B498B-D63A-4B1E-913B-605CEB29A796}"/>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56</xdr:row>
      <xdr:rowOff>162577</xdr:rowOff>
    </xdr:from>
    <xdr:ext cx="749692" cy="259045"/>
    <xdr:sp macro="" textlink="">
      <xdr:nvSpPr>
        <xdr:cNvPr id="219" name="テキスト ボックス 218">
          <a:extLst>
            <a:ext uri="{FF2B5EF4-FFF2-40B4-BE49-F238E27FC236}">
              <a16:creationId xmlns:a16="http://schemas.microsoft.com/office/drawing/2014/main" id="{3EB204E7-AD2A-4191-9FEC-B1379FF89411}"/>
            </a:ext>
          </a:extLst>
        </xdr:cNvPr>
        <xdr:cNvSpPr txBox="1"/>
      </xdr:nvSpPr>
      <xdr:spPr>
        <a:xfrm>
          <a:off x="5854308" y="9763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0" name="直線コネクタ 219">
          <a:extLst>
            <a:ext uri="{FF2B5EF4-FFF2-40B4-BE49-F238E27FC236}">
              <a16:creationId xmlns:a16="http://schemas.microsoft.com/office/drawing/2014/main" id="{438A33E2-D98B-4185-AD18-67A3EE3FCE3D}"/>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124477</xdr:rowOff>
    </xdr:from>
    <xdr:ext cx="749692" cy="259045"/>
    <xdr:sp macro="" textlink="">
      <xdr:nvSpPr>
        <xdr:cNvPr id="221" name="テキスト ボックス 220">
          <a:extLst>
            <a:ext uri="{FF2B5EF4-FFF2-40B4-BE49-F238E27FC236}">
              <a16:creationId xmlns:a16="http://schemas.microsoft.com/office/drawing/2014/main" id="{C4C957A6-CDAF-4277-8D60-585A865BA5F0}"/>
            </a:ext>
          </a:extLst>
        </xdr:cNvPr>
        <xdr:cNvSpPr txBox="1"/>
      </xdr:nvSpPr>
      <xdr:spPr>
        <a:xfrm>
          <a:off x="5854308" y="938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a:extLst>
            <a:ext uri="{FF2B5EF4-FFF2-40B4-BE49-F238E27FC236}">
              <a16:creationId xmlns:a16="http://schemas.microsoft.com/office/drawing/2014/main" id="{ECF97C32-ED3A-4A09-ABE1-967D4C9AE21B}"/>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3" name="テキスト ボックス 222">
          <a:extLst>
            <a:ext uri="{FF2B5EF4-FFF2-40B4-BE49-F238E27FC236}">
              <a16:creationId xmlns:a16="http://schemas.microsoft.com/office/drawing/2014/main" id="{8F155D43-D660-4E31-BC75-9B060D31773D}"/>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4" name="【橋りょう・トンネル】&#10;一人当たり有形固定資産（償却資産）額グラフ枠">
          <a:extLst>
            <a:ext uri="{FF2B5EF4-FFF2-40B4-BE49-F238E27FC236}">
              <a16:creationId xmlns:a16="http://schemas.microsoft.com/office/drawing/2014/main" id="{6EF88106-A531-4E32-B9E4-57866CF2EA49}"/>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157743</xdr:rowOff>
    </xdr:from>
    <xdr:to>
      <xdr:col>54</xdr:col>
      <xdr:colOff>189865</xdr:colOff>
      <xdr:row>64</xdr:row>
      <xdr:rowOff>75709</xdr:rowOff>
    </xdr:to>
    <xdr:cxnSp macro="">
      <xdr:nvCxnSpPr>
        <xdr:cNvPr id="225" name="直線コネクタ 224">
          <a:extLst>
            <a:ext uri="{FF2B5EF4-FFF2-40B4-BE49-F238E27FC236}">
              <a16:creationId xmlns:a16="http://schemas.microsoft.com/office/drawing/2014/main" id="{52CD033F-D335-4C13-B603-83DFAEE4AF89}"/>
            </a:ext>
          </a:extLst>
        </xdr:cNvPr>
        <xdr:cNvCxnSpPr/>
      </xdr:nvCxnSpPr>
      <xdr:spPr>
        <a:xfrm flipV="1">
          <a:off x="10476865" y="9758943"/>
          <a:ext cx="0" cy="1289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79536</xdr:rowOff>
    </xdr:from>
    <xdr:ext cx="469744" cy="259045"/>
    <xdr:sp macro="" textlink="">
      <xdr:nvSpPr>
        <xdr:cNvPr id="226" name="【橋りょう・トンネル】&#10;一人当たり有形固定資産（償却資産）額最小値テキスト">
          <a:extLst>
            <a:ext uri="{FF2B5EF4-FFF2-40B4-BE49-F238E27FC236}">
              <a16:creationId xmlns:a16="http://schemas.microsoft.com/office/drawing/2014/main" id="{51A52CD9-DBFB-413B-B292-6888082A0728}"/>
            </a:ext>
          </a:extLst>
        </xdr:cNvPr>
        <xdr:cNvSpPr txBox="1"/>
      </xdr:nvSpPr>
      <xdr:spPr>
        <a:xfrm>
          <a:off x="10515600" y="11052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75709</xdr:rowOff>
    </xdr:from>
    <xdr:to>
      <xdr:col>55</xdr:col>
      <xdr:colOff>88900</xdr:colOff>
      <xdr:row>64</xdr:row>
      <xdr:rowOff>75709</xdr:rowOff>
    </xdr:to>
    <xdr:cxnSp macro="">
      <xdr:nvCxnSpPr>
        <xdr:cNvPr id="227" name="直線コネクタ 226">
          <a:extLst>
            <a:ext uri="{FF2B5EF4-FFF2-40B4-BE49-F238E27FC236}">
              <a16:creationId xmlns:a16="http://schemas.microsoft.com/office/drawing/2014/main" id="{966E06C5-C774-4C0C-8B82-D4E482F20C7A}"/>
            </a:ext>
          </a:extLst>
        </xdr:cNvPr>
        <xdr:cNvCxnSpPr/>
      </xdr:nvCxnSpPr>
      <xdr:spPr>
        <a:xfrm>
          <a:off x="10388600" y="11048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104420</xdr:rowOff>
    </xdr:from>
    <xdr:ext cx="754822" cy="259045"/>
    <xdr:sp macro="" textlink="">
      <xdr:nvSpPr>
        <xdr:cNvPr id="228" name="【橋りょう・トンネル】&#10;一人当たり有形固定資産（償却資産）額最大値テキスト">
          <a:extLst>
            <a:ext uri="{FF2B5EF4-FFF2-40B4-BE49-F238E27FC236}">
              <a16:creationId xmlns:a16="http://schemas.microsoft.com/office/drawing/2014/main" id="{65D730E5-6967-4F3D-899E-DAADB733DCBE}"/>
            </a:ext>
          </a:extLst>
        </xdr:cNvPr>
        <xdr:cNvSpPr txBox="1"/>
      </xdr:nvSpPr>
      <xdr:spPr>
        <a:xfrm>
          <a:off x="10515600" y="9534170"/>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16,929,876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157743</xdr:rowOff>
    </xdr:from>
    <xdr:to>
      <xdr:col>55</xdr:col>
      <xdr:colOff>88900</xdr:colOff>
      <xdr:row>56</xdr:row>
      <xdr:rowOff>157743</xdr:rowOff>
    </xdr:to>
    <xdr:cxnSp macro="">
      <xdr:nvCxnSpPr>
        <xdr:cNvPr id="229" name="直線コネクタ 228">
          <a:extLst>
            <a:ext uri="{FF2B5EF4-FFF2-40B4-BE49-F238E27FC236}">
              <a16:creationId xmlns:a16="http://schemas.microsoft.com/office/drawing/2014/main" id="{A64EF2F0-288E-40D7-ACA5-8BF42F42012F}"/>
            </a:ext>
          </a:extLst>
        </xdr:cNvPr>
        <xdr:cNvCxnSpPr/>
      </xdr:nvCxnSpPr>
      <xdr:spPr>
        <a:xfrm>
          <a:off x="10388600" y="9758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76734</xdr:rowOff>
    </xdr:from>
    <xdr:ext cx="690189" cy="259045"/>
    <xdr:sp macro="" textlink="">
      <xdr:nvSpPr>
        <xdr:cNvPr id="230" name="【橋りょう・トンネル】&#10;一人当たり有形固定資産（償却資産）額平均値テキスト">
          <a:extLst>
            <a:ext uri="{FF2B5EF4-FFF2-40B4-BE49-F238E27FC236}">
              <a16:creationId xmlns:a16="http://schemas.microsoft.com/office/drawing/2014/main" id="{8DAC0855-D4E9-42B1-8539-C60CA541816A}"/>
            </a:ext>
          </a:extLst>
        </xdr:cNvPr>
        <xdr:cNvSpPr txBox="1"/>
      </xdr:nvSpPr>
      <xdr:spPr>
        <a:xfrm>
          <a:off x="10515600" y="10878084"/>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1,293,214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98307</xdr:rowOff>
    </xdr:from>
    <xdr:to>
      <xdr:col>55</xdr:col>
      <xdr:colOff>50800</xdr:colOff>
      <xdr:row>64</xdr:row>
      <xdr:rowOff>28457</xdr:rowOff>
    </xdr:to>
    <xdr:sp macro="" textlink="">
      <xdr:nvSpPr>
        <xdr:cNvPr id="231" name="フローチャート: 判断 230">
          <a:extLst>
            <a:ext uri="{FF2B5EF4-FFF2-40B4-BE49-F238E27FC236}">
              <a16:creationId xmlns:a16="http://schemas.microsoft.com/office/drawing/2014/main" id="{EEA10EFF-3644-4B6F-89C2-DCBAD9E9047C}"/>
            </a:ext>
          </a:extLst>
        </xdr:cNvPr>
        <xdr:cNvSpPr/>
      </xdr:nvSpPr>
      <xdr:spPr>
        <a:xfrm>
          <a:off x="10426700" y="10899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115685</xdr:rowOff>
    </xdr:from>
    <xdr:to>
      <xdr:col>50</xdr:col>
      <xdr:colOff>165100</xdr:colOff>
      <xdr:row>64</xdr:row>
      <xdr:rowOff>45835</xdr:rowOff>
    </xdr:to>
    <xdr:sp macro="" textlink="">
      <xdr:nvSpPr>
        <xdr:cNvPr id="232" name="フローチャート: 判断 231">
          <a:extLst>
            <a:ext uri="{FF2B5EF4-FFF2-40B4-BE49-F238E27FC236}">
              <a16:creationId xmlns:a16="http://schemas.microsoft.com/office/drawing/2014/main" id="{5E6F1126-EA20-44AB-BED0-71029BDEEABC}"/>
            </a:ext>
          </a:extLst>
        </xdr:cNvPr>
        <xdr:cNvSpPr/>
      </xdr:nvSpPr>
      <xdr:spPr>
        <a:xfrm>
          <a:off x="9588500" y="10917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119294</xdr:rowOff>
    </xdr:from>
    <xdr:to>
      <xdr:col>46</xdr:col>
      <xdr:colOff>38100</xdr:colOff>
      <xdr:row>64</xdr:row>
      <xdr:rowOff>49444</xdr:rowOff>
    </xdr:to>
    <xdr:sp macro="" textlink="">
      <xdr:nvSpPr>
        <xdr:cNvPr id="233" name="フローチャート: 判断 232">
          <a:extLst>
            <a:ext uri="{FF2B5EF4-FFF2-40B4-BE49-F238E27FC236}">
              <a16:creationId xmlns:a16="http://schemas.microsoft.com/office/drawing/2014/main" id="{E61B4F8D-E536-417F-8C52-C6E315D9F734}"/>
            </a:ext>
          </a:extLst>
        </xdr:cNvPr>
        <xdr:cNvSpPr/>
      </xdr:nvSpPr>
      <xdr:spPr>
        <a:xfrm>
          <a:off x="8699500" y="1092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117803</xdr:rowOff>
    </xdr:from>
    <xdr:to>
      <xdr:col>41</xdr:col>
      <xdr:colOff>101600</xdr:colOff>
      <xdr:row>64</xdr:row>
      <xdr:rowOff>47953</xdr:rowOff>
    </xdr:to>
    <xdr:sp macro="" textlink="">
      <xdr:nvSpPr>
        <xdr:cNvPr id="234" name="フローチャート: 判断 233">
          <a:extLst>
            <a:ext uri="{FF2B5EF4-FFF2-40B4-BE49-F238E27FC236}">
              <a16:creationId xmlns:a16="http://schemas.microsoft.com/office/drawing/2014/main" id="{56F3BCCB-080B-4FC9-A816-D3ADFD846D03}"/>
            </a:ext>
          </a:extLst>
        </xdr:cNvPr>
        <xdr:cNvSpPr/>
      </xdr:nvSpPr>
      <xdr:spPr>
        <a:xfrm>
          <a:off x="7810500" y="10919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127574</xdr:rowOff>
    </xdr:from>
    <xdr:to>
      <xdr:col>36</xdr:col>
      <xdr:colOff>165100</xdr:colOff>
      <xdr:row>64</xdr:row>
      <xdr:rowOff>57724</xdr:rowOff>
    </xdr:to>
    <xdr:sp macro="" textlink="">
      <xdr:nvSpPr>
        <xdr:cNvPr id="235" name="フローチャート: 判断 234">
          <a:extLst>
            <a:ext uri="{FF2B5EF4-FFF2-40B4-BE49-F238E27FC236}">
              <a16:creationId xmlns:a16="http://schemas.microsoft.com/office/drawing/2014/main" id="{213980B7-28D1-46F4-BEB6-AA3BC41F4657}"/>
            </a:ext>
          </a:extLst>
        </xdr:cNvPr>
        <xdr:cNvSpPr/>
      </xdr:nvSpPr>
      <xdr:spPr>
        <a:xfrm>
          <a:off x="6921500" y="10928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6" name="テキスト ボックス 235">
          <a:extLst>
            <a:ext uri="{FF2B5EF4-FFF2-40B4-BE49-F238E27FC236}">
              <a16:creationId xmlns:a16="http://schemas.microsoft.com/office/drawing/2014/main" id="{B866B120-9971-4B1D-B2CD-A0E4D8594618}"/>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AC9B5B75-6509-462C-8A1C-BDFCCEFFEEF4}"/>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8346680D-D687-43E1-B9B3-638DC9F90F89}"/>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5945C325-9A7A-4552-9153-FC32FB862B3D}"/>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51F962A3-424E-4BAB-BCB0-54CD6A0B3D8E}"/>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75487</xdr:rowOff>
    </xdr:from>
    <xdr:to>
      <xdr:col>46</xdr:col>
      <xdr:colOff>38100</xdr:colOff>
      <xdr:row>64</xdr:row>
      <xdr:rowOff>5637</xdr:rowOff>
    </xdr:to>
    <xdr:sp macro="" textlink="">
      <xdr:nvSpPr>
        <xdr:cNvPr id="241" name="楕円 240">
          <a:extLst>
            <a:ext uri="{FF2B5EF4-FFF2-40B4-BE49-F238E27FC236}">
              <a16:creationId xmlns:a16="http://schemas.microsoft.com/office/drawing/2014/main" id="{94AF701A-2029-4A8D-B26F-80E67F2CBED9}"/>
            </a:ext>
          </a:extLst>
        </xdr:cNvPr>
        <xdr:cNvSpPr/>
      </xdr:nvSpPr>
      <xdr:spPr>
        <a:xfrm>
          <a:off x="8699500" y="10876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76985</xdr:rowOff>
    </xdr:from>
    <xdr:to>
      <xdr:col>41</xdr:col>
      <xdr:colOff>101600</xdr:colOff>
      <xdr:row>64</xdr:row>
      <xdr:rowOff>7135</xdr:rowOff>
    </xdr:to>
    <xdr:sp macro="" textlink="">
      <xdr:nvSpPr>
        <xdr:cNvPr id="242" name="楕円 241">
          <a:extLst>
            <a:ext uri="{FF2B5EF4-FFF2-40B4-BE49-F238E27FC236}">
              <a16:creationId xmlns:a16="http://schemas.microsoft.com/office/drawing/2014/main" id="{CFFA1F59-E443-4C0C-A431-9D966ECD8A2A}"/>
            </a:ext>
          </a:extLst>
        </xdr:cNvPr>
        <xdr:cNvSpPr/>
      </xdr:nvSpPr>
      <xdr:spPr>
        <a:xfrm>
          <a:off x="7810500" y="10878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126287</xdr:rowOff>
    </xdr:from>
    <xdr:to>
      <xdr:col>45</xdr:col>
      <xdr:colOff>177800</xdr:colOff>
      <xdr:row>63</xdr:row>
      <xdr:rowOff>127785</xdr:rowOff>
    </xdr:to>
    <xdr:cxnSp macro="">
      <xdr:nvCxnSpPr>
        <xdr:cNvPr id="243" name="直線コネクタ 242">
          <a:extLst>
            <a:ext uri="{FF2B5EF4-FFF2-40B4-BE49-F238E27FC236}">
              <a16:creationId xmlns:a16="http://schemas.microsoft.com/office/drawing/2014/main" id="{70F95DFA-99EF-4847-876A-085D4DCC4AE2}"/>
            </a:ext>
          </a:extLst>
        </xdr:cNvPr>
        <xdr:cNvCxnSpPr/>
      </xdr:nvCxnSpPr>
      <xdr:spPr>
        <a:xfrm flipV="1">
          <a:off x="7861300" y="10927637"/>
          <a:ext cx="889000" cy="14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80556</xdr:rowOff>
    </xdr:from>
    <xdr:to>
      <xdr:col>36</xdr:col>
      <xdr:colOff>165100</xdr:colOff>
      <xdr:row>64</xdr:row>
      <xdr:rowOff>10706</xdr:rowOff>
    </xdr:to>
    <xdr:sp macro="" textlink="">
      <xdr:nvSpPr>
        <xdr:cNvPr id="244" name="楕円 243">
          <a:extLst>
            <a:ext uri="{FF2B5EF4-FFF2-40B4-BE49-F238E27FC236}">
              <a16:creationId xmlns:a16="http://schemas.microsoft.com/office/drawing/2014/main" id="{84C2B2A0-C79B-4505-AB19-306F8560EBBC}"/>
            </a:ext>
          </a:extLst>
        </xdr:cNvPr>
        <xdr:cNvSpPr/>
      </xdr:nvSpPr>
      <xdr:spPr>
        <a:xfrm>
          <a:off x="6921500" y="10881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127785</xdr:rowOff>
    </xdr:from>
    <xdr:to>
      <xdr:col>41</xdr:col>
      <xdr:colOff>50800</xdr:colOff>
      <xdr:row>63</xdr:row>
      <xdr:rowOff>131356</xdr:rowOff>
    </xdr:to>
    <xdr:cxnSp macro="">
      <xdr:nvCxnSpPr>
        <xdr:cNvPr id="245" name="直線コネクタ 244">
          <a:extLst>
            <a:ext uri="{FF2B5EF4-FFF2-40B4-BE49-F238E27FC236}">
              <a16:creationId xmlns:a16="http://schemas.microsoft.com/office/drawing/2014/main" id="{A89F4DA8-2B17-4A64-9B94-C3D6CCC6ED37}"/>
            </a:ext>
          </a:extLst>
        </xdr:cNvPr>
        <xdr:cNvCxnSpPr/>
      </xdr:nvCxnSpPr>
      <xdr:spPr>
        <a:xfrm flipV="1">
          <a:off x="6972300" y="10929135"/>
          <a:ext cx="889000" cy="3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62362</xdr:rowOff>
    </xdr:from>
    <xdr:ext cx="690189" cy="259045"/>
    <xdr:sp macro="" textlink="">
      <xdr:nvSpPr>
        <xdr:cNvPr id="246" name="n_1aveValue【橋りょう・トンネル】&#10;一人当たり有形固定資産（償却資産）額">
          <a:extLst>
            <a:ext uri="{FF2B5EF4-FFF2-40B4-BE49-F238E27FC236}">
              <a16:creationId xmlns:a16="http://schemas.microsoft.com/office/drawing/2014/main" id="{C852588E-4CEE-4B65-AFF6-A1D5E798F112}"/>
            </a:ext>
          </a:extLst>
        </xdr:cNvPr>
        <xdr:cNvSpPr txBox="1"/>
      </xdr:nvSpPr>
      <xdr:spPr>
        <a:xfrm>
          <a:off x="9281505" y="106922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64</xdr:row>
      <xdr:rowOff>40571</xdr:rowOff>
    </xdr:from>
    <xdr:ext cx="690189" cy="259045"/>
    <xdr:sp macro="" textlink="">
      <xdr:nvSpPr>
        <xdr:cNvPr id="247" name="n_2aveValue【橋りょう・トンネル】&#10;一人当たり有形固定資産（償却資産）額">
          <a:extLst>
            <a:ext uri="{FF2B5EF4-FFF2-40B4-BE49-F238E27FC236}">
              <a16:creationId xmlns:a16="http://schemas.microsoft.com/office/drawing/2014/main" id="{9EF8D315-FD90-4418-A72C-EFB94EB3F40C}"/>
            </a:ext>
          </a:extLst>
        </xdr:cNvPr>
        <xdr:cNvSpPr txBox="1"/>
      </xdr:nvSpPr>
      <xdr:spPr>
        <a:xfrm>
          <a:off x="8405205" y="110133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64</xdr:row>
      <xdr:rowOff>39080</xdr:rowOff>
    </xdr:from>
    <xdr:ext cx="690189" cy="259045"/>
    <xdr:sp macro="" textlink="">
      <xdr:nvSpPr>
        <xdr:cNvPr id="248" name="n_3aveValue【橋りょう・トンネル】&#10;一人当たり有形固定資産（償却資産）額">
          <a:extLst>
            <a:ext uri="{FF2B5EF4-FFF2-40B4-BE49-F238E27FC236}">
              <a16:creationId xmlns:a16="http://schemas.microsoft.com/office/drawing/2014/main" id="{F88D049C-DEE6-48AC-BB48-8B6BE35364C1}"/>
            </a:ext>
          </a:extLst>
        </xdr:cNvPr>
        <xdr:cNvSpPr txBox="1"/>
      </xdr:nvSpPr>
      <xdr:spPr>
        <a:xfrm>
          <a:off x="7516205" y="110118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48851</xdr:rowOff>
    </xdr:from>
    <xdr:ext cx="599010" cy="259045"/>
    <xdr:sp macro="" textlink="">
      <xdr:nvSpPr>
        <xdr:cNvPr id="249" name="n_4aveValue【橋りょう・トンネル】&#10;一人当たり有形固定資産（償却資産）額">
          <a:extLst>
            <a:ext uri="{FF2B5EF4-FFF2-40B4-BE49-F238E27FC236}">
              <a16:creationId xmlns:a16="http://schemas.microsoft.com/office/drawing/2014/main" id="{5EB48436-F987-45A8-8864-690ACE4EC6F9}"/>
            </a:ext>
          </a:extLst>
        </xdr:cNvPr>
        <xdr:cNvSpPr txBox="1"/>
      </xdr:nvSpPr>
      <xdr:spPr>
        <a:xfrm>
          <a:off x="6672795" y="11021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22164</xdr:rowOff>
    </xdr:from>
    <xdr:ext cx="690189" cy="259045"/>
    <xdr:sp macro="" textlink="">
      <xdr:nvSpPr>
        <xdr:cNvPr id="250" name="n_2mainValue【橋りょう・トンネル】&#10;一人当たり有形固定資産（償却資産）額">
          <a:extLst>
            <a:ext uri="{FF2B5EF4-FFF2-40B4-BE49-F238E27FC236}">
              <a16:creationId xmlns:a16="http://schemas.microsoft.com/office/drawing/2014/main" id="{61B55CB9-1A06-446B-8BB9-458765452362}"/>
            </a:ext>
          </a:extLst>
        </xdr:cNvPr>
        <xdr:cNvSpPr txBox="1"/>
      </xdr:nvSpPr>
      <xdr:spPr>
        <a:xfrm>
          <a:off x="8405205" y="1065206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1,592,695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23662</xdr:rowOff>
    </xdr:from>
    <xdr:ext cx="690189" cy="259045"/>
    <xdr:sp macro="" textlink="">
      <xdr:nvSpPr>
        <xdr:cNvPr id="251" name="n_3mainValue【橋りょう・トンネル】&#10;一人当たり有形固定資産（償却資産）額">
          <a:extLst>
            <a:ext uri="{FF2B5EF4-FFF2-40B4-BE49-F238E27FC236}">
              <a16:creationId xmlns:a16="http://schemas.microsoft.com/office/drawing/2014/main" id="{0F6D5FCC-C9AE-4F48-9B74-B792AEBB2914}"/>
            </a:ext>
          </a:extLst>
        </xdr:cNvPr>
        <xdr:cNvSpPr txBox="1"/>
      </xdr:nvSpPr>
      <xdr:spPr>
        <a:xfrm>
          <a:off x="7516205" y="106535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1,573,032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62</xdr:row>
      <xdr:rowOff>27233</xdr:rowOff>
    </xdr:from>
    <xdr:ext cx="690189" cy="259045"/>
    <xdr:sp macro="" textlink="">
      <xdr:nvSpPr>
        <xdr:cNvPr id="252" name="n_4mainValue【橋りょう・トンネル】&#10;一人当たり有形固定資産（償却資産）額">
          <a:extLst>
            <a:ext uri="{FF2B5EF4-FFF2-40B4-BE49-F238E27FC236}">
              <a16:creationId xmlns:a16="http://schemas.microsoft.com/office/drawing/2014/main" id="{DFDF5753-8269-462B-916E-1C6458AFCDA3}"/>
            </a:ext>
          </a:extLst>
        </xdr:cNvPr>
        <xdr:cNvSpPr txBox="1"/>
      </xdr:nvSpPr>
      <xdr:spPr>
        <a:xfrm>
          <a:off x="6627205" y="1065713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1,526,167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3" name="正方形/長方形 252">
          <a:extLst>
            <a:ext uri="{FF2B5EF4-FFF2-40B4-BE49-F238E27FC236}">
              <a16:creationId xmlns:a16="http://schemas.microsoft.com/office/drawing/2014/main" id="{3184BCC3-A2FB-44E5-8447-C64AD4DF730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54" name="正方形/長方形 253">
          <a:extLst>
            <a:ext uri="{FF2B5EF4-FFF2-40B4-BE49-F238E27FC236}">
              <a16:creationId xmlns:a16="http://schemas.microsoft.com/office/drawing/2014/main" id="{BFBA5DE6-2C6B-4752-A01F-883DFAB6F958}"/>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55" name="正方形/長方形 254">
          <a:extLst>
            <a:ext uri="{FF2B5EF4-FFF2-40B4-BE49-F238E27FC236}">
              <a16:creationId xmlns:a16="http://schemas.microsoft.com/office/drawing/2014/main" id="{FB6ECC41-8F0E-4CC3-AFB9-E6F1EBD2A05B}"/>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56" name="正方形/長方形 255">
          <a:extLst>
            <a:ext uri="{FF2B5EF4-FFF2-40B4-BE49-F238E27FC236}">
              <a16:creationId xmlns:a16="http://schemas.microsoft.com/office/drawing/2014/main" id="{AD6C95F7-640E-4B8F-B8C4-7303F9401D6C}"/>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57" name="正方形/長方形 256">
          <a:extLst>
            <a:ext uri="{FF2B5EF4-FFF2-40B4-BE49-F238E27FC236}">
              <a16:creationId xmlns:a16="http://schemas.microsoft.com/office/drawing/2014/main" id="{4C2DCA21-B827-41EF-9D3C-3C42F0B0FF46}"/>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58" name="正方形/長方形 257">
          <a:extLst>
            <a:ext uri="{FF2B5EF4-FFF2-40B4-BE49-F238E27FC236}">
              <a16:creationId xmlns:a16="http://schemas.microsoft.com/office/drawing/2014/main" id="{10ADE669-DE09-43B4-9263-6AC69BF8CB42}"/>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59" name="正方形/長方形 258">
          <a:extLst>
            <a:ext uri="{FF2B5EF4-FFF2-40B4-BE49-F238E27FC236}">
              <a16:creationId xmlns:a16="http://schemas.microsoft.com/office/drawing/2014/main" id="{F35F96C9-9644-4483-B03E-392D24369DFB}"/>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0" name="正方形/長方形 259">
          <a:extLst>
            <a:ext uri="{FF2B5EF4-FFF2-40B4-BE49-F238E27FC236}">
              <a16:creationId xmlns:a16="http://schemas.microsoft.com/office/drawing/2014/main" id="{39209FB8-4D4A-44D5-A3FA-2A2F500606E1}"/>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1" name="テキスト ボックス 260">
          <a:extLst>
            <a:ext uri="{FF2B5EF4-FFF2-40B4-BE49-F238E27FC236}">
              <a16:creationId xmlns:a16="http://schemas.microsoft.com/office/drawing/2014/main" id="{8FDB1F12-658A-498C-AC8C-72C0A490A61F}"/>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2" name="直線コネクタ 261">
          <a:extLst>
            <a:ext uri="{FF2B5EF4-FFF2-40B4-BE49-F238E27FC236}">
              <a16:creationId xmlns:a16="http://schemas.microsoft.com/office/drawing/2014/main" id="{8B4F6D15-6DBF-464A-BC85-6F10DF7A45E6}"/>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3" name="テキスト ボックス 262">
          <a:extLst>
            <a:ext uri="{FF2B5EF4-FFF2-40B4-BE49-F238E27FC236}">
              <a16:creationId xmlns:a16="http://schemas.microsoft.com/office/drawing/2014/main" id="{C4413F70-E95E-4819-89D4-C18CD9A6F3AE}"/>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64" name="直線コネクタ 263">
          <a:extLst>
            <a:ext uri="{FF2B5EF4-FFF2-40B4-BE49-F238E27FC236}">
              <a16:creationId xmlns:a16="http://schemas.microsoft.com/office/drawing/2014/main" id="{FCD74240-350E-4156-927A-9CA5A9623F67}"/>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65" name="テキスト ボックス 264">
          <a:extLst>
            <a:ext uri="{FF2B5EF4-FFF2-40B4-BE49-F238E27FC236}">
              <a16:creationId xmlns:a16="http://schemas.microsoft.com/office/drawing/2014/main" id="{65D52F29-9D42-47AA-943B-D7491AFD1CB9}"/>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66" name="直線コネクタ 265">
          <a:extLst>
            <a:ext uri="{FF2B5EF4-FFF2-40B4-BE49-F238E27FC236}">
              <a16:creationId xmlns:a16="http://schemas.microsoft.com/office/drawing/2014/main" id="{C3D614E0-6703-423C-933D-3BDB3FBF31F5}"/>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67" name="テキスト ボックス 266">
          <a:extLst>
            <a:ext uri="{FF2B5EF4-FFF2-40B4-BE49-F238E27FC236}">
              <a16:creationId xmlns:a16="http://schemas.microsoft.com/office/drawing/2014/main" id="{69892447-AF58-4096-B718-CC4213E0661B}"/>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68" name="直線コネクタ 267">
          <a:extLst>
            <a:ext uri="{FF2B5EF4-FFF2-40B4-BE49-F238E27FC236}">
              <a16:creationId xmlns:a16="http://schemas.microsoft.com/office/drawing/2014/main" id="{D842D513-82EF-4336-B60D-E2DCF4C37513}"/>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69" name="テキスト ボックス 268">
          <a:extLst>
            <a:ext uri="{FF2B5EF4-FFF2-40B4-BE49-F238E27FC236}">
              <a16:creationId xmlns:a16="http://schemas.microsoft.com/office/drawing/2014/main" id="{879F433F-0A76-4B1A-B437-D2D909B6B23B}"/>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0" name="直線コネクタ 269">
          <a:extLst>
            <a:ext uri="{FF2B5EF4-FFF2-40B4-BE49-F238E27FC236}">
              <a16:creationId xmlns:a16="http://schemas.microsoft.com/office/drawing/2014/main" id="{82819811-08EB-42DE-9D9D-20893EAB7212}"/>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71" name="テキスト ボックス 270">
          <a:extLst>
            <a:ext uri="{FF2B5EF4-FFF2-40B4-BE49-F238E27FC236}">
              <a16:creationId xmlns:a16="http://schemas.microsoft.com/office/drawing/2014/main" id="{4C748091-81E5-4471-8F91-4D1EED2133F1}"/>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72" name="直線コネクタ 271">
          <a:extLst>
            <a:ext uri="{FF2B5EF4-FFF2-40B4-BE49-F238E27FC236}">
              <a16:creationId xmlns:a16="http://schemas.microsoft.com/office/drawing/2014/main" id="{1CC64CDF-6A29-455C-BB03-FDCE3758E02B}"/>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73" name="テキスト ボックス 272">
          <a:extLst>
            <a:ext uri="{FF2B5EF4-FFF2-40B4-BE49-F238E27FC236}">
              <a16:creationId xmlns:a16="http://schemas.microsoft.com/office/drawing/2014/main" id="{BABDFFB6-FD11-4630-B1EA-90C5F3CECBDE}"/>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74" name="直線コネクタ 273">
          <a:extLst>
            <a:ext uri="{FF2B5EF4-FFF2-40B4-BE49-F238E27FC236}">
              <a16:creationId xmlns:a16="http://schemas.microsoft.com/office/drawing/2014/main" id="{403CB5D7-EA41-405D-A9C7-550499553DC5}"/>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75" name="テキスト ボックス 274">
          <a:extLst>
            <a:ext uri="{FF2B5EF4-FFF2-40B4-BE49-F238E27FC236}">
              <a16:creationId xmlns:a16="http://schemas.microsoft.com/office/drawing/2014/main" id="{6E210C74-FB03-4136-A08F-569239E06F20}"/>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76" name="【公営住宅】&#10;有形固定資産減価償却率グラフ枠">
          <a:extLst>
            <a:ext uri="{FF2B5EF4-FFF2-40B4-BE49-F238E27FC236}">
              <a16:creationId xmlns:a16="http://schemas.microsoft.com/office/drawing/2014/main" id="{E3F241B1-537C-4E07-9FFC-61C755F0233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146686</xdr:rowOff>
    </xdr:from>
    <xdr:to>
      <xdr:col>24</xdr:col>
      <xdr:colOff>62865</xdr:colOff>
      <xdr:row>86</xdr:row>
      <xdr:rowOff>114300</xdr:rowOff>
    </xdr:to>
    <xdr:cxnSp macro="">
      <xdr:nvCxnSpPr>
        <xdr:cNvPr id="277" name="直線コネクタ 276">
          <a:extLst>
            <a:ext uri="{FF2B5EF4-FFF2-40B4-BE49-F238E27FC236}">
              <a16:creationId xmlns:a16="http://schemas.microsoft.com/office/drawing/2014/main" id="{318E4F04-EE8B-453A-B35C-666F40FB35EF}"/>
            </a:ext>
          </a:extLst>
        </xdr:cNvPr>
        <xdr:cNvCxnSpPr/>
      </xdr:nvCxnSpPr>
      <xdr:spPr>
        <a:xfrm flipV="1">
          <a:off x="4634865" y="13348336"/>
          <a:ext cx="0" cy="1510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78" name="【公営住宅】&#10;有形固定資産減価償却率最小値テキスト">
          <a:extLst>
            <a:ext uri="{FF2B5EF4-FFF2-40B4-BE49-F238E27FC236}">
              <a16:creationId xmlns:a16="http://schemas.microsoft.com/office/drawing/2014/main" id="{36F1AB3E-A496-4EDB-8DA1-13246E4B6DBB}"/>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79" name="直線コネクタ 278">
          <a:extLst>
            <a:ext uri="{FF2B5EF4-FFF2-40B4-BE49-F238E27FC236}">
              <a16:creationId xmlns:a16="http://schemas.microsoft.com/office/drawing/2014/main" id="{E295FBA8-4E32-49D9-8598-C6328E2DBAA0}"/>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93363</xdr:rowOff>
    </xdr:from>
    <xdr:ext cx="405111" cy="259045"/>
    <xdr:sp macro="" textlink="">
      <xdr:nvSpPr>
        <xdr:cNvPr id="280" name="【公営住宅】&#10;有形固定資産減価償却率最大値テキスト">
          <a:extLst>
            <a:ext uri="{FF2B5EF4-FFF2-40B4-BE49-F238E27FC236}">
              <a16:creationId xmlns:a16="http://schemas.microsoft.com/office/drawing/2014/main" id="{1D6F3453-CBEF-47E8-8B55-D23DC037EA9A}"/>
            </a:ext>
          </a:extLst>
        </xdr:cNvPr>
        <xdr:cNvSpPr txBox="1"/>
      </xdr:nvSpPr>
      <xdr:spPr>
        <a:xfrm>
          <a:off x="4673600" y="13123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146686</xdr:rowOff>
    </xdr:from>
    <xdr:to>
      <xdr:col>24</xdr:col>
      <xdr:colOff>152400</xdr:colOff>
      <xdr:row>77</xdr:row>
      <xdr:rowOff>146686</xdr:rowOff>
    </xdr:to>
    <xdr:cxnSp macro="">
      <xdr:nvCxnSpPr>
        <xdr:cNvPr id="281" name="直線コネクタ 280">
          <a:extLst>
            <a:ext uri="{FF2B5EF4-FFF2-40B4-BE49-F238E27FC236}">
              <a16:creationId xmlns:a16="http://schemas.microsoft.com/office/drawing/2014/main" id="{106E1C37-C3D0-44EA-8246-28496B0EA3F6}"/>
            </a:ext>
          </a:extLst>
        </xdr:cNvPr>
        <xdr:cNvCxnSpPr/>
      </xdr:nvCxnSpPr>
      <xdr:spPr>
        <a:xfrm>
          <a:off x="4546600" y="13348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102888</xdr:rowOff>
    </xdr:from>
    <xdr:ext cx="405111" cy="259045"/>
    <xdr:sp macro="" textlink="">
      <xdr:nvSpPr>
        <xdr:cNvPr id="282" name="【公営住宅】&#10;有形固定資産減価償却率平均値テキスト">
          <a:extLst>
            <a:ext uri="{FF2B5EF4-FFF2-40B4-BE49-F238E27FC236}">
              <a16:creationId xmlns:a16="http://schemas.microsoft.com/office/drawing/2014/main" id="{549FA4F6-789C-4C26-9478-C754BF0DC272}"/>
            </a:ext>
          </a:extLst>
        </xdr:cNvPr>
        <xdr:cNvSpPr txBox="1"/>
      </xdr:nvSpPr>
      <xdr:spPr>
        <a:xfrm>
          <a:off x="4673600" y="139903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124461</xdr:rowOff>
    </xdr:from>
    <xdr:to>
      <xdr:col>24</xdr:col>
      <xdr:colOff>114300</xdr:colOff>
      <xdr:row>82</xdr:row>
      <xdr:rowOff>54611</xdr:rowOff>
    </xdr:to>
    <xdr:sp macro="" textlink="">
      <xdr:nvSpPr>
        <xdr:cNvPr id="283" name="フローチャート: 判断 282">
          <a:extLst>
            <a:ext uri="{FF2B5EF4-FFF2-40B4-BE49-F238E27FC236}">
              <a16:creationId xmlns:a16="http://schemas.microsoft.com/office/drawing/2014/main" id="{6DF8157B-5DFF-416A-861A-20CDA0153B00}"/>
            </a:ext>
          </a:extLst>
        </xdr:cNvPr>
        <xdr:cNvSpPr/>
      </xdr:nvSpPr>
      <xdr:spPr>
        <a:xfrm>
          <a:off x="4584700" y="1401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151130</xdr:rowOff>
    </xdr:from>
    <xdr:to>
      <xdr:col>20</xdr:col>
      <xdr:colOff>38100</xdr:colOff>
      <xdr:row>82</xdr:row>
      <xdr:rowOff>81280</xdr:rowOff>
    </xdr:to>
    <xdr:sp macro="" textlink="">
      <xdr:nvSpPr>
        <xdr:cNvPr id="284" name="フローチャート: 判断 283">
          <a:extLst>
            <a:ext uri="{FF2B5EF4-FFF2-40B4-BE49-F238E27FC236}">
              <a16:creationId xmlns:a16="http://schemas.microsoft.com/office/drawing/2014/main" id="{09CFEAF2-5AF1-4339-A748-B534E16E117C}"/>
            </a:ext>
          </a:extLst>
        </xdr:cNvPr>
        <xdr:cNvSpPr/>
      </xdr:nvSpPr>
      <xdr:spPr>
        <a:xfrm>
          <a:off x="3746500" y="1403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126364</xdr:rowOff>
    </xdr:from>
    <xdr:to>
      <xdr:col>15</xdr:col>
      <xdr:colOff>101600</xdr:colOff>
      <xdr:row>82</xdr:row>
      <xdr:rowOff>56514</xdr:rowOff>
    </xdr:to>
    <xdr:sp macro="" textlink="">
      <xdr:nvSpPr>
        <xdr:cNvPr id="285" name="フローチャート: 判断 284">
          <a:extLst>
            <a:ext uri="{FF2B5EF4-FFF2-40B4-BE49-F238E27FC236}">
              <a16:creationId xmlns:a16="http://schemas.microsoft.com/office/drawing/2014/main" id="{3657FE0D-54F0-4014-97AA-269B460ECB67}"/>
            </a:ext>
          </a:extLst>
        </xdr:cNvPr>
        <xdr:cNvSpPr/>
      </xdr:nvSpPr>
      <xdr:spPr>
        <a:xfrm>
          <a:off x="2857500" y="1401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86361</xdr:rowOff>
    </xdr:from>
    <xdr:to>
      <xdr:col>10</xdr:col>
      <xdr:colOff>165100</xdr:colOff>
      <xdr:row>82</xdr:row>
      <xdr:rowOff>16511</xdr:rowOff>
    </xdr:to>
    <xdr:sp macro="" textlink="">
      <xdr:nvSpPr>
        <xdr:cNvPr id="286" name="フローチャート: 判断 285">
          <a:extLst>
            <a:ext uri="{FF2B5EF4-FFF2-40B4-BE49-F238E27FC236}">
              <a16:creationId xmlns:a16="http://schemas.microsoft.com/office/drawing/2014/main" id="{081170FE-0350-4009-A48B-923F33E79251}"/>
            </a:ext>
          </a:extLst>
        </xdr:cNvPr>
        <xdr:cNvSpPr/>
      </xdr:nvSpPr>
      <xdr:spPr>
        <a:xfrm>
          <a:off x="1968500" y="1397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73025</xdr:rowOff>
    </xdr:from>
    <xdr:to>
      <xdr:col>6</xdr:col>
      <xdr:colOff>38100</xdr:colOff>
      <xdr:row>82</xdr:row>
      <xdr:rowOff>3175</xdr:rowOff>
    </xdr:to>
    <xdr:sp macro="" textlink="">
      <xdr:nvSpPr>
        <xdr:cNvPr id="287" name="フローチャート: 判断 286">
          <a:extLst>
            <a:ext uri="{FF2B5EF4-FFF2-40B4-BE49-F238E27FC236}">
              <a16:creationId xmlns:a16="http://schemas.microsoft.com/office/drawing/2014/main" id="{A553842E-4EFF-4DB7-A4B9-BE4897152A9D}"/>
            </a:ext>
          </a:extLst>
        </xdr:cNvPr>
        <xdr:cNvSpPr/>
      </xdr:nvSpPr>
      <xdr:spPr>
        <a:xfrm>
          <a:off x="1079500" y="1396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88" name="テキスト ボックス 287">
          <a:extLst>
            <a:ext uri="{FF2B5EF4-FFF2-40B4-BE49-F238E27FC236}">
              <a16:creationId xmlns:a16="http://schemas.microsoft.com/office/drawing/2014/main" id="{4712F15A-3E91-442F-83C1-3A8B97121E76}"/>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89" name="テキスト ボックス 288">
          <a:extLst>
            <a:ext uri="{FF2B5EF4-FFF2-40B4-BE49-F238E27FC236}">
              <a16:creationId xmlns:a16="http://schemas.microsoft.com/office/drawing/2014/main" id="{B6F51910-2B77-44A8-A2F8-66B1F6E12699}"/>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0" name="テキスト ボックス 289">
          <a:extLst>
            <a:ext uri="{FF2B5EF4-FFF2-40B4-BE49-F238E27FC236}">
              <a16:creationId xmlns:a16="http://schemas.microsoft.com/office/drawing/2014/main" id="{EA5B60A4-81E3-405F-A1C8-63EFCAC3D897}"/>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1" name="テキスト ボックス 290">
          <a:extLst>
            <a:ext uri="{FF2B5EF4-FFF2-40B4-BE49-F238E27FC236}">
              <a16:creationId xmlns:a16="http://schemas.microsoft.com/office/drawing/2014/main" id="{6643345F-7A54-4C94-94BC-9B7B6530E0AC}"/>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2" name="テキスト ボックス 291">
          <a:extLst>
            <a:ext uri="{FF2B5EF4-FFF2-40B4-BE49-F238E27FC236}">
              <a16:creationId xmlns:a16="http://schemas.microsoft.com/office/drawing/2014/main" id="{728551CE-B174-4605-85EA-AA7DA6F55FF3}"/>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153036</xdr:rowOff>
    </xdr:from>
    <xdr:to>
      <xdr:col>24</xdr:col>
      <xdr:colOff>114300</xdr:colOff>
      <xdr:row>81</xdr:row>
      <xdr:rowOff>83186</xdr:rowOff>
    </xdr:to>
    <xdr:sp macro="" textlink="">
      <xdr:nvSpPr>
        <xdr:cNvPr id="293" name="楕円 292">
          <a:extLst>
            <a:ext uri="{FF2B5EF4-FFF2-40B4-BE49-F238E27FC236}">
              <a16:creationId xmlns:a16="http://schemas.microsoft.com/office/drawing/2014/main" id="{E7B3F5D0-729C-43DB-AA94-34E6EF51A8B1}"/>
            </a:ext>
          </a:extLst>
        </xdr:cNvPr>
        <xdr:cNvSpPr/>
      </xdr:nvSpPr>
      <xdr:spPr>
        <a:xfrm>
          <a:off x="4584700" y="13869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4463</xdr:rowOff>
    </xdr:from>
    <xdr:ext cx="405111" cy="259045"/>
    <xdr:sp macro="" textlink="">
      <xdr:nvSpPr>
        <xdr:cNvPr id="294" name="【公営住宅】&#10;有形固定資産減価償却率該当値テキスト">
          <a:extLst>
            <a:ext uri="{FF2B5EF4-FFF2-40B4-BE49-F238E27FC236}">
              <a16:creationId xmlns:a16="http://schemas.microsoft.com/office/drawing/2014/main" id="{BD640EC1-6770-413D-898D-FD8EFA4280CB}"/>
            </a:ext>
          </a:extLst>
        </xdr:cNvPr>
        <xdr:cNvSpPr txBox="1"/>
      </xdr:nvSpPr>
      <xdr:spPr>
        <a:xfrm>
          <a:off x="4673600" y="13720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126364</xdr:rowOff>
    </xdr:from>
    <xdr:to>
      <xdr:col>20</xdr:col>
      <xdr:colOff>38100</xdr:colOff>
      <xdr:row>81</xdr:row>
      <xdr:rowOff>56514</xdr:rowOff>
    </xdr:to>
    <xdr:sp macro="" textlink="">
      <xdr:nvSpPr>
        <xdr:cNvPr id="295" name="楕円 294">
          <a:extLst>
            <a:ext uri="{FF2B5EF4-FFF2-40B4-BE49-F238E27FC236}">
              <a16:creationId xmlns:a16="http://schemas.microsoft.com/office/drawing/2014/main" id="{53ED0975-400D-4645-A06B-9DF78BA26122}"/>
            </a:ext>
          </a:extLst>
        </xdr:cNvPr>
        <xdr:cNvSpPr/>
      </xdr:nvSpPr>
      <xdr:spPr>
        <a:xfrm>
          <a:off x="3746500" y="13842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5714</xdr:rowOff>
    </xdr:from>
    <xdr:to>
      <xdr:col>24</xdr:col>
      <xdr:colOff>63500</xdr:colOff>
      <xdr:row>81</xdr:row>
      <xdr:rowOff>32386</xdr:rowOff>
    </xdr:to>
    <xdr:cxnSp macro="">
      <xdr:nvCxnSpPr>
        <xdr:cNvPr id="296" name="直線コネクタ 295">
          <a:extLst>
            <a:ext uri="{FF2B5EF4-FFF2-40B4-BE49-F238E27FC236}">
              <a16:creationId xmlns:a16="http://schemas.microsoft.com/office/drawing/2014/main" id="{82AF3150-B004-49D9-B876-C426C66B27CC}"/>
            </a:ext>
          </a:extLst>
        </xdr:cNvPr>
        <xdr:cNvCxnSpPr/>
      </xdr:nvCxnSpPr>
      <xdr:spPr>
        <a:xfrm>
          <a:off x="3797300" y="13893164"/>
          <a:ext cx="838200" cy="26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143511</xdr:rowOff>
    </xdr:from>
    <xdr:to>
      <xdr:col>15</xdr:col>
      <xdr:colOff>101600</xdr:colOff>
      <xdr:row>79</xdr:row>
      <xdr:rowOff>73661</xdr:rowOff>
    </xdr:to>
    <xdr:sp macro="" textlink="">
      <xdr:nvSpPr>
        <xdr:cNvPr id="297" name="楕円 296">
          <a:extLst>
            <a:ext uri="{FF2B5EF4-FFF2-40B4-BE49-F238E27FC236}">
              <a16:creationId xmlns:a16="http://schemas.microsoft.com/office/drawing/2014/main" id="{798B4EAE-2E69-464B-B3AF-535D937652A0}"/>
            </a:ext>
          </a:extLst>
        </xdr:cNvPr>
        <xdr:cNvSpPr/>
      </xdr:nvSpPr>
      <xdr:spPr>
        <a:xfrm>
          <a:off x="2857500" y="13516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22861</xdr:rowOff>
    </xdr:from>
    <xdr:to>
      <xdr:col>19</xdr:col>
      <xdr:colOff>177800</xdr:colOff>
      <xdr:row>81</xdr:row>
      <xdr:rowOff>5714</xdr:rowOff>
    </xdr:to>
    <xdr:cxnSp macro="">
      <xdr:nvCxnSpPr>
        <xdr:cNvPr id="298" name="直線コネクタ 297">
          <a:extLst>
            <a:ext uri="{FF2B5EF4-FFF2-40B4-BE49-F238E27FC236}">
              <a16:creationId xmlns:a16="http://schemas.microsoft.com/office/drawing/2014/main" id="{588AB707-0D2D-4D89-8503-7378F869EBAF}"/>
            </a:ext>
          </a:extLst>
        </xdr:cNvPr>
        <xdr:cNvCxnSpPr/>
      </xdr:nvCxnSpPr>
      <xdr:spPr>
        <a:xfrm>
          <a:off x="2908300" y="13567411"/>
          <a:ext cx="889000" cy="325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79</xdr:row>
      <xdr:rowOff>52070</xdr:rowOff>
    </xdr:from>
    <xdr:to>
      <xdr:col>10</xdr:col>
      <xdr:colOff>165100</xdr:colOff>
      <xdr:row>79</xdr:row>
      <xdr:rowOff>153670</xdr:rowOff>
    </xdr:to>
    <xdr:sp macro="" textlink="">
      <xdr:nvSpPr>
        <xdr:cNvPr id="299" name="楕円 298">
          <a:extLst>
            <a:ext uri="{FF2B5EF4-FFF2-40B4-BE49-F238E27FC236}">
              <a16:creationId xmlns:a16="http://schemas.microsoft.com/office/drawing/2014/main" id="{186F7B10-2901-42CE-84D2-1951C160071B}"/>
            </a:ext>
          </a:extLst>
        </xdr:cNvPr>
        <xdr:cNvSpPr/>
      </xdr:nvSpPr>
      <xdr:spPr>
        <a:xfrm>
          <a:off x="1968500" y="13596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79</xdr:row>
      <xdr:rowOff>22861</xdr:rowOff>
    </xdr:from>
    <xdr:to>
      <xdr:col>15</xdr:col>
      <xdr:colOff>50800</xdr:colOff>
      <xdr:row>79</xdr:row>
      <xdr:rowOff>102870</xdr:rowOff>
    </xdr:to>
    <xdr:cxnSp macro="">
      <xdr:nvCxnSpPr>
        <xdr:cNvPr id="300" name="直線コネクタ 299">
          <a:extLst>
            <a:ext uri="{FF2B5EF4-FFF2-40B4-BE49-F238E27FC236}">
              <a16:creationId xmlns:a16="http://schemas.microsoft.com/office/drawing/2014/main" id="{9A8F4AE4-5789-4020-996D-7032F24B7851}"/>
            </a:ext>
          </a:extLst>
        </xdr:cNvPr>
        <xdr:cNvCxnSpPr/>
      </xdr:nvCxnSpPr>
      <xdr:spPr>
        <a:xfrm flipV="1">
          <a:off x="2019300" y="13567411"/>
          <a:ext cx="889000" cy="800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72407</xdr:rowOff>
    </xdr:from>
    <xdr:ext cx="405111" cy="259045"/>
    <xdr:sp macro="" textlink="">
      <xdr:nvSpPr>
        <xdr:cNvPr id="301" name="n_1aveValue【公営住宅】&#10;有形固定資産減価償却率">
          <a:extLst>
            <a:ext uri="{FF2B5EF4-FFF2-40B4-BE49-F238E27FC236}">
              <a16:creationId xmlns:a16="http://schemas.microsoft.com/office/drawing/2014/main" id="{79E4AA1B-90F4-43CA-99C2-9A789F6A436B}"/>
            </a:ext>
          </a:extLst>
        </xdr:cNvPr>
        <xdr:cNvSpPr txBox="1"/>
      </xdr:nvSpPr>
      <xdr:spPr>
        <a:xfrm>
          <a:off x="3582044" y="1413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47641</xdr:rowOff>
    </xdr:from>
    <xdr:ext cx="405111" cy="259045"/>
    <xdr:sp macro="" textlink="">
      <xdr:nvSpPr>
        <xdr:cNvPr id="302" name="n_2aveValue【公営住宅】&#10;有形固定資産減価償却率">
          <a:extLst>
            <a:ext uri="{FF2B5EF4-FFF2-40B4-BE49-F238E27FC236}">
              <a16:creationId xmlns:a16="http://schemas.microsoft.com/office/drawing/2014/main" id="{DF1B5D4A-8257-45A4-B285-1A1FA50EDD8C}"/>
            </a:ext>
          </a:extLst>
        </xdr:cNvPr>
        <xdr:cNvSpPr txBox="1"/>
      </xdr:nvSpPr>
      <xdr:spPr>
        <a:xfrm>
          <a:off x="2705744" y="14106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7638</xdr:rowOff>
    </xdr:from>
    <xdr:ext cx="405111" cy="259045"/>
    <xdr:sp macro="" textlink="">
      <xdr:nvSpPr>
        <xdr:cNvPr id="303" name="n_3aveValue【公営住宅】&#10;有形固定資産減価償却率">
          <a:extLst>
            <a:ext uri="{FF2B5EF4-FFF2-40B4-BE49-F238E27FC236}">
              <a16:creationId xmlns:a16="http://schemas.microsoft.com/office/drawing/2014/main" id="{CB648FF8-5E85-45AA-8EA1-43C881B12BD4}"/>
            </a:ext>
          </a:extLst>
        </xdr:cNvPr>
        <xdr:cNvSpPr txBox="1"/>
      </xdr:nvSpPr>
      <xdr:spPr>
        <a:xfrm>
          <a:off x="1816744" y="1406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19702</xdr:rowOff>
    </xdr:from>
    <xdr:ext cx="405111" cy="259045"/>
    <xdr:sp macro="" textlink="">
      <xdr:nvSpPr>
        <xdr:cNvPr id="304" name="n_4aveValue【公営住宅】&#10;有形固定資産減価償却率">
          <a:extLst>
            <a:ext uri="{FF2B5EF4-FFF2-40B4-BE49-F238E27FC236}">
              <a16:creationId xmlns:a16="http://schemas.microsoft.com/office/drawing/2014/main" id="{26EB975D-662D-45F1-ABEE-07C51C4A37D1}"/>
            </a:ext>
          </a:extLst>
        </xdr:cNvPr>
        <xdr:cNvSpPr txBox="1"/>
      </xdr:nvSpPr>
      <xdr:spPr>
        <a:xfrm>
          <a:off x="927744" y="137357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73041</xdr:rowOff>
    </xdr:from>
    <xdr:ext cx="405111" cy="259045"/>
    <xdr:sp macro="" textlink="">
      <xdr:nvSpPr>
        <xdr:cNvPr id="305" name="n_1mainValue【公営住宅】&#10;有形固定資産減価償却率">
          <a:extLst>
            <a:ext uri="{FF2B5EF4-FFF2-40B4-BE49-F238E27FC236}">
              <a16:creationId xmlns:a16="http://schemas.microsoft.com/office/drawing/2014/main" id="{22C37949-B2A9-4F55-8D29-BC58F4A3D424}"/>
            </a:ext>
          </a:extLst>
        </xdr:cNvPr>
        <xdr:cNvSpPr txBox="1"/>
      </xdr:nvSpPr>
      <xdr:spPr>
        <a:xfrm>
          <a:off x="3582044" y="136175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77</xdr:row>
      <xdr:rowOff>90188</xdr:rowOff>
    </xdr:from>
    <xdr:ext cx="405111" cy="259045"/>
    <xdr:sp macro="" textlink="">
      <xdr:nvSpPr>
        <xdr:cNvPr id="306" name="n_2mainValue【公営住宅】&#10;有形固定資産減価償却率">
          <a:extLst>
            <a:ext uri="{FF2B5EF4-FFF2-40B4-BE49-F238E27FC236}">
              <a16:creationId xmlns:a16="http://schemas.microsoft.com/office/drawing/2014/main" id="{BA9BB52B-E23B-49DA-AE80-2FCAB49AF04D}"/>
            </a:ext>
          </a:extLst>
        </xdr:cNvPr>
        <xdr:cNvSpPr txBox="1"/>
      </xdr:nvSpPr>
      <xdr:spPr>
        <a:xfrm>
          <a:off x="2705744" y="13291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77</xdr:row>
      <xdr:rowOff>170197</xdr:rowOff>
    </xdr:from>
    <xdr:ext cx="405111" cy="259045"/>
    <xdr:sp macro="" textlink="">
      <xdr:nvSpPr>
        <xdr:cNvPr id="307" name="n_3mainValue【公営住宅】&#10;有形固定資産減価償却率">
          <a:extLst>
            <a:ext uri="{FF2B5EF4-FFF2-40B4-BE49-F238E27FC236}">
              <a16:creationId xmlns:a16="http://schemas.microsoft.com/office/drawing/2014/main" id="{651DC9CA-ECA9-422E-AB39-54384DD42BFD}"/>
            </a:ext>
          </a:extLst>
        </xdr:cNvPr>
        <xdr:cNvSpPr txBox="1"/>
      </xdr:nvSpPr>
      <xdr:spPr>
        <a:xfrm>
          <a:off x="1816744" y="13371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08" name="正方形/長方形 307">
          <a:extLst>
            <a:ext uri="{FF2B5EF4-FFF2-40B4-BE49-F238E27FC236}">
              <a16:creationId xmlns:a16="http://schemas.microsoft.com/office/drawing/2014/main" id="{D264E897-8B47-40E4-9968-2C5AC607B8F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09" name="正方形/長方形 308">
          <a:extLst>
            <a:ext uri="{FF2B5EF4-FFF2-40B4-BE49-F238E27FC236}">
              <a16:creationId xmlns:a16="http://schemas.microsoft.com/office/drawing/2014/main" id="{5D5CE4E8-C493-4F5E-A074-6188735DE281}"/>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0" name="正方形/長方形 309">
          <a:extLst>
            <a:ext uri="{FF2B5EF4-FFF2-40B4-BE49-F238E27FC236}">
              <a16:creationId xmlns:a16="http://schemas.microsoft.com/office/drawing/2014/main" id="{49B56710-0832-4353-80A7-8F962C5D4C3D}"/>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11" name="正方形/長方形 310">
          <a:extLst>
            <a:ext uri="{FF2B5EF4-FFF2-40B4-BE49-F238E27FC236}">
              <a16:creationId xmlns:a16="http://schemas.microsoft.com/office/drawing/2014/main" id="{F43C5FE2-D328-4C95-8A33-CE9E92DEAC12}"/>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12" name="正方形/長方形 311">
          <a:extLst>
            <a:ext uri="{FF2B5EF4-FFF2-40B4-BE49-F238E27FC236}">
              <a16:creationId xmlns:a16="http://schemas.microsoft.com/office/drawing/2014/main" id="{80696FDD-A8D9-4629-97B7-FE86002B048B}"/>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13" name="正方形/長方形 312">
          <a:extLst>
            <a:ext uri="{FF2B5EF4-FFF2-40B4-BE49-F238E27FC236}">
              <a16:creationId xmlns:a16="http://schemas.microsoft.com/office/drawing/2014/main" id="{560E53D0-0DD1-415F-97AE-306DE34B7ED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14" name="正方形/長方形 313">
          <a:extLst>
            <a:ext uri="{FF2B5EF4-FFF2-40B4-BE49-F238E27FC236}">
              <a16:creationId xmlns:a16="http://schemas.microsoft.com/office/drawing/2014/main" id="{78D40D5A-1104-4DDD-8724-A641B39D74F8}"/>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15" name="正方形/長方形 314">
          <a:extLst>
            <a:ext uri="{FF2B5EF4-FFF2-40B4-BE49-F238E27FC236}">
              <a16:creationId xmlns:a16="http://schemas.microsoft.com/office/drawing/2014/main" id="{ADA5A674-164F-4A4D-B84E-53470DFFCB7E}"/>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16" name="テキスト ボックス 315">
          <a:extLst>
            <a:ext uri="{FF2B5EF4-FFF2-40B4-BE49-F238E27FC236}">
              <a16:creationId xmlns:a16="http://schemas.microsoft.com/office/drawing/2014/main" id="{8CD380A0-4387-4081-8B1F-95CB2063F1F2}"/>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17" name="直線コネクタ 316">
          <a:extLst>
            <a:ext uri="{FF2B5EF4-FFF2-40B4-BE49-F238E27FC236}">
              <a16:creationId xmlns:a16="http://schemas.microsoft.com/office/drawing/2014/main" id="{10341BA5-C1F2-4204-A9D8-F0D5AF255914}"/>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18" name="直線コネクタ 317">
          <a:extLst>
            <a:ext uri="{FF2B5EF4-FFF2-40B4-BE49-F238E27FC236}">
              <a16:creationId xmlns:a16="http://schemas.microsoft.com/office/drawing/2014/main" id="{A57C4116-9EA1-4770-B8FE-1B8C98F734CB}"/>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19" name="テキスト ボックス 318">
          <a:extLst>
            <a:ext uri="{FF2B5EF4-FFF2-40B4-BE49-F238E27FC236}">
              <a16:creationId xmlns:a16="http://schemas.microsoft.com/office/drawing/2014/main" id="{4B9F1BE6-98BC-466D-A405-65EF8F2ACFE5}"/>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20" name="直線コネクタ 319">
          <a:extLst>
            <a:ext uri="{FF2B5EF4-FFF2-40B4-BE49-F238E27FC236}">
              <a16:creationId xmlns:a16="http://schemas.microsoft.com/office/drawing/2014/main" id="{4B8EA737-7D56-4E7A-868B-B1C0B4AF152C}"/>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21" name="テキスト ボックス 320">
          <a:extLst>
            <a:ext uri="{FF2B5EF4-FFF2-40B4-BE49-F238E27FC236}">
              <a16:creationId xmlns:a16="http://schemas.microsoft.com/office/drawing/2014/main" id="{6E9B2AB0-B600-4940-9E9D-511553A999AA}"/>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22" name="直線コネクタ 321">
          <a:extLst>
            <a:ext uri="{FF2B5EF4-FFF2-40B4-BE49-F238E27FC236}">
              <a16:creationId xmlns:a16="http://schemas.microsoft.com/office/drawing/2014/main" id="{FF0EBE7F-3F28-4010-87D3-71C9700F6D35}"/>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23" name="テキスト ボックス 322">
          <a:extLst>
            <a:ext uri="{FF2B5EF4-FFF2-40B4-BE49-F238E27FC236}">
              <a16:creationId xmlns:a16="http://schemas.microsoft.com/office/drawing/2014/main" id="{837D6F6F-B8FF-41D9-AA85-391EF22443D1}"/>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24" name="直線コネクタ 323">
          <a:extLst>
            <a:ext uri="{FF2B5EF4-FFF2-40B4-BE49-F238E27FC236}">
              <a16:creationId xmlns:a16="http://schemas.microsoft.com/office/drawing/2014/main" id="{727AE0F4-AC3E-4F3A-A2A2-F3548426CDD1}"/>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25" name="テキスト ボックス 324">
          <a:extLst>
            <a:ext uri="{FF2B5EF4-FFF2-40B4-BE49-F238E27FC236}">
              <a16:creationId xmlns:a16="http://schemas.microsoft.com/office/drawing/2014/main" id="{79061457-3B86-4D85-B954-0C5A02A0FC9F}"/>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26" name="直線コネクタ 325">
          <a:extLst>
            <a:ext uri="{FF2B5EF4-FFF2-40B4-BE49-F238E27FC236}">
              <a16:creationId xmlns:a16="http://schemas.microsoft.com/office/drawing/2014/main" id="{6355F820-8029-4C7C-B9E7-4A174FAB0033}"/>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27" name="テキスト ボックス 326">
          <a:extLst>
            <a:ext uri="{FF2B5EF4-FFF2-40B4-BE49-F238E27FC236}">
              <a16:creationId xmlns:a16="http://schemas.microsoft.com/office/drawing/2014/main" id="{10D4D3C3-8D04-47A8-AF7C-75B3C3FFEEB3}"/>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28" name="直線コネクタ 327">
          <a:extLst>
            <a:ext uri="{FF2B5EF4-FFF2-40B4-BE49-F238E27FC236}">
              <a16:creationId xmlns:a16="http://schemas.microsoft.com/office/drawing/2014/main" id="{DE16C37B-092F-4BD1-A9A8-074A13C9D1B4}"/>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29" name="テキスト ボックス 328">
          <a:extLst>
            <a:ext uri="{FF2B5EF4-FFF2-40B4-BE49-F238E27FC236}">
              <a16:creationId xmlns:a16="http://schemas.microsoft.com/office/drawing/2014/main" id="{703B4DC2-2CE6-4BE8-9E5A-7E42DB86472B}"/>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0" name="【公営住宅】&#10;一人当たり面積グラフ枠">
          <a:extLst>
            <a:ext uri="{FF2B5EF4-FFF2-40B4-BE49-F238E27FC236}">
              <a16:creationId xmlns:a16="http://schemas.microsoft.com/office/drawing/2014/main" id="{B4415209-D8B4-45FC-94B8-ED768A524641}"/>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170002</xdr:rowOff>
    </xdr:from>
    <xdr:to>
      <xdr:col>54</xdr:col>
      <xdr:colOff>189865</xdr:colOff>
      <xdr:row>86</xdr:row>
      <xdr:rowOff>109576</xdr:rowOff>
    </xdr:to>
    <xdr:cxnSp macro="">
      <xdr:nvCxnSpPr>
        <xdr:cNvPr id="331" name="直線コネクタ 330">
          <a:extLst>
            <a:ext uri="{FF2B5EF4-FFF2-40B4-BE49-F238E27FC236}">
              <a16:creationId xmlns:a16="http://schemas.microsoft.com/office/drawing/2014/main" id="{02D0A651-1E89-4066-834F-E560A1C02AB6}"/>
            </a:ext>
          </a:extLst>
        </xdr:cNvPr>
        <xdr:cNvCxnSpPr/>
      </xdr:nvCxnSpPr>
      <xdr:spPr>
        <a:xfrm flipV="1">
          <a:off x="10476865" y="13371652"/>
          <a:ext cx="0" cy="1482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113403</xdr:rowOff>
    </xdr:from>
    <xdr:ext cx="469744" cy="259045"/>
    <xdr:sp macro="" textlink="">
      <xdr:nvSpPr>
        <xdr:cNvPr id="332" name="【公営住宅】&#10;一人当たり面積最小値テキスト">
          <a:extLst>
            <a:ext uri="{FF2B5EF4-FFF2-40B4-BE49-F238E27FC236}">
              <a16:creationId xmlns:a16="http://schemas.microsoft.com/office/drawing/2014/main" id="{19A9462B-4DC2-4C83-BB41-04DD6AB71C4B}"/>
            </a:ext>
          </a:extLst>
        </xdr:cNvPr>
        <xdr:cNvSpPr txBox="1"/>
      </xdr:nvSpPr>
      <xdr:spPr>
        <a:xfrm>
          <a:off x="10515600" y="14858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109576</xdr:rowOff>
    </xdr:from>
    <xdr:to>
      <xdr:col>55</xdr:col>
      <xdr:colOff>88900</xdr:colOff>
      <xdr:row>86</xdr:row>
      <xdr:rowOff>109576</xdr:rowOff>
    </xdr:to>
    <xdr:cxnSp macro="">
      <xdr:nvCxnSpPr>
        <xdr:cNvPr id="333" name="直線コネクタ 332">
          <a:extLst>
            <a:ext uri="{FF2B5EF4-FFF2-40B4-BE49-F238E27FC236}">
              <a16:creationId xmlns:a16="http://schemas.microsoft.com/office/drawing/2014/main" id="{0A929D85-1265-4275-8AF5-A03346E058EE}"/>
            </a:ext>
          </a:extLst>
        </xdr:cNvPr>
        <xdr:cNvCxnSpPr/>
      </xdr:nvCxnSpPr>
      <xdr:spPr>
        <a:xfrm>
          <a:off x="10388600" y="14854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116679</xdr:rowOff>
    </xdr:from>
    <xdr:ext cx="534377" cy="259045"/>
    <xdr:sp macro="" textlink="">
      <xdr:nvSpPr>
        <xdr:cNvPr id="334" name="【公営住宅】&#10;一人当たり面積最大値テキスト">
          <a:extLst>
            <a:ext uri="{FF2B5EF4-FFF2-40B4-BE49-F238E27FC236}">
              <a16:creationId xmlns:a16="http://schemas.microsoft.com/office/drawing/2014/main" id="{CEE6632B-9E47-4E4F-90CB-A4F18AB65BF6}"/>
            </a:ext>
          </a:extLst>
        </xdr:cNvPr>
        <xdr:cNvSpPr txBox="1"/>
      </xdr:nvSpPr>
      <xdr:spPr>
        <a:xfrm>
          <a:off x="10515600" y="1314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170002</xdr:rowOff>
    </xdr:from>
    <xdr:to>
      <xdr:col>55</xdr:col>
      <xdr:colOff>88900</xdr:colOff>
      <xdr:row>77</xdr:row>
      <xdr:rowOff>170002</xdr:rowOff>
    </xdr:to>
    <xdr:cxnSp macro="">
      <xdr:nvCxnSpPr>
        <xdr:cNvPr id="335" name="直線コネクタ 334">
          <a:extLst>
            <a:ext uri="{FF2B5EF4-FFF2-40B4-BE49-F238E27FC236}">
              <a16:creationId xmlns:a16="http://schemas.microsoft.com/office/drawing/2014/main" id="{E4A20894-A170-45D8-84C0-8A1022E624E7}"/>
            </a:ext>
          </a:extLst>
        </xdr:cNvPr>
        <xdr:cNvCxnSpPr/>
      </xdr:nvCxnSpPr>
      <xdr:spPr>
        <a:xfrm>
          <a:off x="10388600" y="13371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31335</xdr:rowOff>
    </xdr:from>
    <xdr:ext cx="469744" cy="259045"/>
    <xdr:sp macro="" textlink="">
      <xdr:nvSpPr>
        <xdr:cNvPr id="336" name="【公営住宅】&#10;一人当たり面積平均値テキスト">
          <a:extLst>
            <a:ext uri="{FF2B5EF4-FFF2-40B4-BE49-F238E27FC236}">
              <a16:creationId xmlns:a16="http://schemas.microsoft.com/office/drawing/2014/main" id="{8529EF25-2711-4F2F-89E0-ABA5A6565762}"/>
            </a:ext>
          </a:extLst>
        </xdr:cNvPr>
        <xdr:cNvSpPr txBox="1"/>
      </xdr:nvSpPr>
      <xdr:spPr>
        <a:xfrm>
          <a:off x="10515600" y="146045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52908</xdr:rowOff>
    </xdr:from>
    <xdr:to>
      <xdr:col>55</xdr:col>
      <xdr:colOff>50800</xdr:colOff>
      <xdr:row>85</xdr:row>
      <xdr:rowOff>154508</xdr:rowOff>
    </xdr:to>
    <xdr:sp macro="" textlink="">
      <xdr:nvSpPr>
        <xdr:cNvPr id="337" name="フローチャート: 判断 336">
          <a:extLst>
            <a:ext uri="{FF2B5EF4-FFF2-40B4-BE49-F238E27FC236}">
              <a16:creationId xmlns:a16="http://schemas.microsoft.com/office/drawing/2014/main" id="{092A42FC-E57E-4FE4-91A5-90D600CD6F78}"/>
            </a:ext>
          </a:extLst>
        </xdr:cNvPr>
        <xdr:cNvSpPr/>
      </xdr:nvSpPr>
      <xdr:spPr>
        <a:xfrm>
          <a:off x="10426700" y="14626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63157</xdr:rowOff>
    </xdr:from>
    <xdr:to>
      <xdr:col>50</xdr:col>
      <xdr:colOff>165100</xdr:colOff>
      <xdr:row>85</xdr:row>
      <xdr:rowOff>164757</xdr:rowOff>
    </xdr:to>
    <xdr:sp macro="" textlink="">
      <xdr:nvSpPr>
        <xdr:cNvPr id="338" name="フローチャート: 判断 337">
          <a:extLst>
            <a:ext uri="{FF2B5EF4-FFF2-40B4-BE49-F238E27FC236}">
              <a16:creationId xmlns:a16="http://schemas.microsoft.com/office/drawing/2014/main" id="{F17FBC72-EF68-463D-9F33-F4D3098BDBFE}"/>
            </a:ext>
          </a:extLst>
        </xdr:cNvPr>
        <xdr:cNvSpPr/>
      </xdr:nvSpPr>
      <xdr:spPr>
        <a:xfrm>
          <a:off x="9588500" y="14636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61404</xdr:rowOff>
    </xdr:from>
    <xdr:to>
      <xdr:col>46</xdr:col>
      <xdr:colOff>38100</xdr:colOff>
      <xdr:row>85</xdr:row>
      <xdr:rowOff>163004</xdr:rowOff>
    </xdr:to>
    <xdr:sp macro="" textlink="">
      <xdr:nvSpPr>
        <xdr:cNvPr id="339" name="フローチャート: 判断 338">
          <a:extLst>
            <a:ext uri="{FF2B5EF4-FFF2-40B4-BE49-F238E27FC236}">
              <a16:creationId xmlns:a16="http://schemas.microsoft.com/office/drawing/2014/main" id="{2898EC84-D58D-4DB5-8FDD-335DA0BE6286}"/>
            </a:ext>
          </a:extLst>
        </xdr:cNvPr>
        <xdr:cNvSpPr/>
      </xdr:nvSpPr>
      <xdr:spPr>
        <a:xfrm>
          <a:off x="8699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63728</xdr:rowOff>
    </xdr:from>
    <xdr:to>
      <xdr:col>41</xdr:col>
      <xdr:colOff>101600</xdr:colOff>
      <xdr:row>85</xdr:row>
      <xdr:rowOff>165328</xdr:rowOff>
    </xdr:to>
    <xdr:sp macro="" textlink="">
      <xdr:nvSpPr>
        <xdr:cNvPr id="340" name="フローチャート: 判断 339">
          <a:extLst>
            <a:ext uri="{FF2B5EF4-FFF2-40B4-BE49-F238E27FC236}">
              <a16:creationId xmlns:a16="http://schemas.microsoft.com/office/drawing/2014/main" id="{639042A3-28DE-4458-8328-EDAD81414ADE}"/>
            </a:ext>
          </a:extLst>
        </xdr:cNvPr>
        <xdr:cNvSpPr/>
      </xdr:nvSpPr>
      <xdr:spPr>
        <a:xfrm>
          <a:off x="7810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97028</xdr:rowOff>
    </xdr:from>
    <xdr:to>
      <xdr:col>36</xdr:col>
      <xdr:colOff>165100</xdr:colOff>
      <xdr:row>86</xdr:row>
      <xdr:rowOff>27178</xdr:rowOff>
    </xdr:to>
    <xdr:sp macro="" textlink="">
      <xdr:nvSpPr>
        <xdr:cNvPr id="341" name="フローチャート: 判断 340">
          <a:extLst>
            <a:ext uri="{FF2B5EF4-FFF2-40B4-BE49-F238E27FC236}">
              <a16:creationId xmlns:a16="http://schemas.microsoft.com/office/drawing/2014/main" id="{EDDF6D6D-6A41-43D6-A9A0-F737331B78E1}"/>
            </a:ext>
          </a:extLst>
        </xdr:cNvPr>
        <xdr:cNvSpPr/>
      </xdr:nvSpPr>
      <xdr:spPr>
        <a:xfrm>
          <a:off x="6921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42" name="テキスト ボックス 341">
          <a:extLst>
            <a:ext uri="{FF2B5EF4-FFF2-40B4-BE49-F238E27FC236}">
              <a16:creationId xmlns:a16="http://schemas.microsoft.com/office/drawing/2014/main" id="{C1F6D4D3-A215-42DA-A2C2-053FEC4CA3A7}"/>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43" name="テキスト ボックス 342">
          <a:extLst>
            <a:ext uri="{FF2B5EF4-FFF2-40B4-BE49-F238E27FC236}">
              <a16:creationId xmlns:a16="http://schemas.microsoft.com/office/drawing/2014/main" id="{A9CC51F9-0CF1-4A52-BB15-CF4899DE010F}"/>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44" name="テキスト ボックス 343">
          <a:extLst>
            <a:ext uri="{FF2B5EF4-FFF2-40B4-BE49-F238E27FC236}">
              <a16:creationId xmlns:a16="http://schemas.microsoft.com/office/drawing/2014/main" id="{A36F07D6-C1CD-4ABB-AA43-EEC0A4CBB467}"/>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45" name="テキスト ボックス 344">
          <a:extLst>
            <a:ext uri="{FF2B5EF4-FFF2-40B4-BE49-F238E27FC236}">
              <a16:creationId xmlns:a16="http://schemas.microsoft.com/office/drawing/2014/main" id="{BA342827-883A-4EB8-9110-E2DCD6095101}"/>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46" name="テキスト ボックス 345">
          <a:extLst>
            <a:ext uri="{FF2B5EF4-FFF2-40B4-BE49-F238E27FC236}">
              <a16:creationId xmlns:a16="http://schemas.microsoft.com/office/drawing/2014/main" id="{098360D4-74D4-475F-B15E-456F18F82D5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149568</xdr:rowOff>
    </xdr:from>
    <xdr:to>
      <xdr:col>55</xdr:col>
      <xdr:colOff>50800</xdr:colOff>
      <xdr:row>84</xdr:row>
      <xdr:rowOff>79718</xdr:rowOff>
    </xdr:to>
    <xdr:sp macro="" textlink="">
      <xdr:nvSpPr>
        <xdr:cNvPr id="347" name="楕円 346">
          <a:extLst>
            <a:ext uri="{FF2B5EF4-FFF2-40B4-BE49-F238E27FC236}">
              <a16:creationId xmlns:a16="http://schemas.microsoft.com/office/drawing/2014/main" id="{E22A40ED-BB86-4105-83D3-1D1F7AF1F3A3}"/>
            </a:ext>
          </a:extLst>
        </xdr:cNvPr>
        <xdr:cNvSpPr/>
      </xdr:nvSpPr>
      <xdr:spPr>
        <a:xfrm>
          <a:off x="10426700" y="14379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995</xdr:rowOff>
    </xdr:from>
    <xdr:ext cx="534377" cy="259045"/>
    <xdr:sp macro="" textlink="">
      <xdr:nvSpPr>
        <xdr:cNvPr id="348" name="【公営住宅】&#10;一人当たり面積該当値テキスト">
          <a:extLst>
            <a:ext uri="{FF2B5EF4-FFF2-40B4-BE49-F238E27FC236}">
              <a16:creationId xmlns:a16="http://schemas.microsoft.com/office/drawing/2014/main" id="{04853D53-5111-414D-AD35-443B561A9EB1}"/>
            </a:ext>
          </a:extLst>
        </xdr:cNvPr>
        <xdr:cNvSpPr txBox="1"/>
      </xdr:nvSpPr>
      <xdr:spPr>
        <a:xfrm>
          <a:off x="10515600" y="14231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164275</xdr:rowOff>
    </xdr:from>
    <xdr:to>
      <xdr:col>50</xdr:col>
      <xdr:colOff>165100</xdr:colOff>
      <xdr:row>84</xdr:row>
      <xdr:rowOff>94425</xdr:rowOff>
    </xdr:to>
    <xdr:sp macro="" textlink="">
      <xdr:nvSpPr>
        <xdr:cNvPr id="349" name="楕円 348">
          <a:extLst>
            <a:ext uri="{FF2B5EF4-FFF2-40B4-BE49-F238E27FC236}">
              <a16:creationId xmlns:a16="http://schemas.microsoft.com/office/drawing/2014/main" id="{0F447E73-7A9A-4C67-9116-2D419B041C17}"/>
            </a:ext>
          </a:extLst>
        </xdr:cNvPr>
        <xdr:cNvSpPr/>
      </xdr:nvSpPr>
      <xdr:spPr>
        <a:xfrm>
          <a:off x="9588500" y="14394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28918</xdr:rowOff>
    </xdr:from>
    <xdr:to>
      <xdr:col>55</xdr:col>
      <xdr:colOff>0</xdr:colOff>
      <xdr:row>84</xdr:row>
      <xdr:rowOff>43625</xdr:rowOff>
    </xdr:to>
    <xdr:cxnSp macro="">
      <xdr:nvCxnSpPr>
        <xdr:cNvPr id="350" name="直線コネクタ 349">
          <a:extLst>
            <a:ext uri="{FF2B5EF4-FFF2-40B4-BE49-F238E27FC236}">
              <a16:creationId xmlns:a16="http://schemas.microsoft.com/office/drawing/2014/main" id="{34827B97-E021-4FF8-8A87-77F425002B24}"/>
            </a:ext>
          </a:extLst>
        </xdr:cNvPr>
        <xdr:cNvCxnSpPr/>
      </xdr:nvCxnSpPr>
      <xdr:spPr>
        <a:xfrm flipV="1">
          <a:off x="9639300" y="14430718"/>
          <a:ext cx="838200" cy="14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74244</xdr:rowOff>
    </xdr:from>
    <xdr:to>
      <xdr:col>46</xdr:col>
      <xdr:colOff>38100</xdr:colOff>
      <xdr:row>84</xdr:row>
      <xdr:rowOff>4394</xdr:rowOff>
    </xdr:to>
    <xdr:sp macro="" textlink="">
      <xdr:nvSpPr>
        <xdr:cNvPr id="351" name="楕円 350">
          <a:extLst>
            <a:ext uri="{FF2B5EF4-FFF2-40B4-BE49-F238E27FC236}">
              <a16:creationId xmlns:a16="http://schemas.microsoft.com/office/drawing/2014/main" id="{37BAFA35-98CE-462A-8A2B-278C7F4A1456}"/>
            </a:ext>
          </a:extLst>
        </xdr:cNvPr>
        <xdr:cNvSpPr/>
      </xdr:nvSpPr>
      <xdr:spPr>
        <a:xfrm>
          <a:off x="8699500" y="1430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125044</xdr:rowOff>
    </xdr:from>
    <xdr:to>
      <xdr:col>50</xdr:col>
      <xdr:colOff>114300</xdr:colOff>
      <xdr:row>84</xdr:row>
      <xdr:rowOff>43625</xdr:rowOff>
    </xdr:to>
    <xdr:cxnSp macro="">
      <xdr:nvCxnSpPr>
        <xdr:cNvPr id="352" name="直線コネクタ 351">
          <a:extLst>
            <a:ext uri="{FF2B5EF4-FFF2-40B4-BE49-F238E27FC236}">
              <a16:creationId xmlns:a16="http://schemas.microsoft.com/office/drawing/2014/main" id="{94150459-7FA5-49BF-99E1-86BDCFDF956A}"/>
            </a:ext>
          </a:extLst>
        </xdr:cNvPr>
        <xdr:cNvCxnSpPr/>
      </xdr:nvCxnSpPr>
      <xdr:spPr>
        <a:xfrm>
          <a:off x="8750300" y="14355394"/>
          <a:ext cx="889000" cy="90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37821</xdr:rowOff>
    </xdr:from>
    <xdr:to>
      <xdr:col>41</xdr:col>
      <xdr:colOff>101600</xdr:colOff>
      <xdr:row>84</xdr:row>
      <xdr:rowOff>139421</xdr:rowOff>
    </xdr:to>
    <xdr:sp macro="" textlink="">
      <xdr:nvSpPr>
        <xdr:cNvPr id="353" name="楕円 352">
          <a:extLst>
            <a:ext uri="{FF2B5EF4-FFF2-40B4-BE49-F238E27FC236}">
              <a16:creationId xmlns:a16="http://schemas.microsoft.com/office/drawing/2014/main" id="{CDFE7F70-9200-4113-89CD-0A66BAD56B0C}"/>
            </a:ext>
          </a:extLst>
        </xdr:cNvPr>
        <xdr:cNvSpPr/>
      </xdr:nvSpPr>
      <xdr:spPr>
        <a:xfrm>
          <a:off x="7810500" y="14439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83</xdr:row>
      <xdr:rowOff>125044</xdr:rowOff>
    </xdr:from>
    <xdr:to>
      <xdr:col>45</xdr:col>
      <xdr:colOff>177800</xdr:colOff>
      <xdr:row>84</xdr:row>
      <xdr:rowOff>88621</xdr:rowOff>
    </xdr:to>
    <xdr:cxnSp macro="">
      <xdr:nvCxnSpPr>
        <xdr:cNvPr id="354" name="直線コネクタ 353">
          <a:extLst>
            <a:ext uri="{FF2B5EF4-FFF2-40B4-BE49-F238E27FC236}">
              <a16:creationId xmlns:a16="http://schemas.microsoft.com/office/drawing/2014/main" id="{604D75D9-C5F9-48B3-ADC4-E2C5680F6DCA}"/>
            </a:ext>
          </a:extLst>
        </xdr:cNvPr>
        <xdr:cNvCxnSpPr/>
      </xdr:nvCxnSpPr>
      <xdr:spPr>
        <a:xfrm flipV="1">
          <a:off x="7861300" y="14355394"/>
          <a:ext cx="889000" cy="135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155884</xdr:rowOff>
    </xdr:from>
    <xdr:ext cx="469744" cy="259045"/>
    <xdr:sp macro="" textlink="">
      <xdr:nvSpPr>
        <xdr:cNvPr id="355" name="n_1aveValue【公営住宅】&#10;一人当たり面積">
          <a:extLst>
            <a:ext uri="{FF2B5EF4-FFF2-40B4-BE49-F238E27FC236}">
              <a16:creationId xmlns:a16="http://schemas.microsoft.com/office/drawing/2014/main" id="{56F7E221-3FD0-49A4-AFF8-1D5F72BFDD42}"/>
            </a:ext>
          </a:extLst>
        </xdr:cNvPr>
        <xdr:cNvSpPr txBox="1"/>
      </xdr:nvSpPr>
      <xdr:spPr>
        <a:xfrm>
          <a:off x="9391727" y="14729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154131</xdr:rowOff>
    </xdr:from>
    <xdr:ext cx="469744" cy="259045"/>
    <xdr:sp macro="" textlink="">
      <xdr:nvSpPr>
        <xdr:cNvPr id="356" name="n_2aveValue【公営住宅】&#10;一人当たり面積">
          <a:extLst>
            <a:ext uri="{FF2B5EF4-FFF2-40B4-BE49-F238E27FC236}">
              <a16:creationId xmlns:a16="http://schemas.microsoft.com/office/drawing/2014/main" id="{5AB485DD-3182-4AD0-8D52-3F9AF4F40F36}"/>
            </a:ext>
          </a:extLst>
        </xdr:cNvPr>
        <xdr:cNvSpPr txBox="1"/>
      </xdr:nvSpPr>
      <xdr:spPr>
        <a:xfrm>
          <a:off x="8515427" y="14727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156455</xdr:rowOff>
    </xdr:from>
    <xdr:ext cx="469744" cy="259045"/>
    <xdr:sp macro="" textlink="">
      <xdr:nvSpPr>
        <xdr:cNvPr id="357" name="n_3aveValue【公営住宅】&#10;一人当たり面積">
          <a:extLst>
            <a:ext uri="{FF2B5EF4-FFF2-40B4-BE49-F238E27FC236}">
              <a16:creationId xmlns:a16="http://schemas.microsoft.com/office/drawing/2014/main" id="{91D788DB-8F93-4B4F-AC5E-5B7471486228}"/>
            </a:ext>
          </a:extLst>
        </xdr:cNvPr>
        <xdr:cNvSpPr txBox="1"/>
      </xdr:nvSpPr>
      <xdr:spPr>
        <a:xfrm>
          <a:off x="7626427" y="14729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43705</xdr:rowOff>
    </xdr:from>
    <xdr:ext cx="469744" cy="259045"/>
    <xdr:sp macro="" textlink="">
      <xdr:nvSpPr>
        <xdr:cNvPr id="358" name="n_4aveValue【公営住宅】&#10;一人当たり面積">
          <a:extLst>
            <a:ext uri="{FF2B5EF4-FFF2-40B4-BE49-F238E27FC236}">
              <a16:creationId xmlns:a16="http://schemas.microsoft.com/office/drawing/2014/main" id="{C9121733-AD0E-4C29-890A-5B14E379BE86}"/>
            </a:ext>
          </a:extLst>
        </xdr:cNvPr>
        <xdr:cNvSpPr txBox="1"/>
      </xdr:nvSpPr>
      <xdr:spPr>
        <a:xfrm>
          <a:off x="6737427" y="14445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82</xdr:row>
      <xdr:rowOff>110952</xdr:rowOff>
    </xdr:from>
    <xdr:ext cx="534377" cy="259045"/>
    <xdr:sp macro="" textlink="">
      <xdr:nvSpPr>
        <xdr:cNvPr id="359" name="n_1mainValue【公営住宅】&#10;一人当たり面積">
          <a:extLst>
            <a:ext uri="{FF2B5EF4-FFF2-40B4-BE49-F238E27FC236}">
              <a16:creationId xmlns:a16="http://schemas.microsoft.com/office/drawing/2014/main" id="{FE270F7B-6599-46C8-940E-CBF8560F50D0}"/>
            </a:ext>
          </a:extLst>
        </xdr:cNvPr>
        <xdr:cNvSpPr txBox="1"/>
      </xdr:nvSpPr>
      <xdr:spPr>
        <a:xfrm>
          <a:off x="9359411" y="14169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82</xdr:row>
      <xdr:rowOff>20921</xdr:rowOff>
    </xdr:from>
    <xdr:ext cx="534377" cy="259045"/>
    <xdr:sp macro="" textlink="">
      <xdr:nvSpPr>
        <xdr:cNvPr id="360" name="n_2mainValue【公営住宅】&#10;一人当たり面積">
          <a:extLst>
            <a:ext uri="{FF2B5EF4-FFF2-40B4-BE49-F238E27FC236}">
              <a16:creationId xmlns:a16="http://schemas.microsoft.com/office/drawing/2014/main" id="{C4720E26-AEA9-437B-9936-215A998D363B}"/>
            </a:ext>
          </a:extLst>
        </xdr:cNvPr>
        <xdr:cNvSpPr txBox="1"/>
      </xdr:nvSpPr>
      <xdr:spPr>
        <a:xfrm>
          <a:off x="8483111" y="14079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155948</xdr:rowOff>
    </xdr:from>
    <xdr:ext cx="469744" cy="259045"/>
    <xdr:sp macro="" textlink="">
      <xdr:nvSpPr>
        <xdr:cNvPr id="361" name="n_3mainValue【公営住宅】&#10;一人当たり面積">
          <a:extLst>
            <a:ext uri="{FF2B5EF4-FFF2-40B4-BE49-F238E27FC236}">
              <a16:creationId xmlns:a16="http://schemas.microsoft.com/office/drawing/2014/main" id="{749F2F64-E063-49A9-A5BD-3D1F04AE58AA}"/>
            </a:ext>
          </a:extLst>
        </xdr:cNvPr>
        <xdr:cNvSpPr txBox="1"/>
      </xdr:nvSpPr>
      <xdr:spPr>
        <a:xfrm>
          <a:off x="7626427" y="14214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62" name="正方形/長方形 361">
          <a:extLst>
            <a:ext uri="{FF2B5EF4-FFF2-40B4-BE49-F238E27FC236}">
              <a16:creationId xmlns:a16="http://schemas.microsoft.com/office/drawing/2014/main" id="{D137DBE7-0A37-4DB4-B34F-54F64121C08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63" name="正方形/長方形 362">
          <a:extLst>
            <a:ext uri="{FF2B5EF4-FFF2-40B4-BE49-F238E27FC236}">
              <a16:creationId xmlns:a16="http://schemas.microsoft.com/office/drawing/2014/main" id="{3E36BEC0-BB3F-46BC-9AAA-7118D1E93359}"/>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64" name="正方形/長方形 363">
          <a:extLst>
            <a:ext uri="{FF2B5EF4-FFF2-40B4-BE49-F238E27FC236}">
              <a16:creationId xmlns:a16="http://schemas.microsoft.com/office/drawing/2014/main" id="{6565BB88-2651-4895-A262-BE71DCBB03E9}"/>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65" name="正方形/長方形 364">
          <a:extLst>
            <a:ext uri="{FF2B5EF4-FFF2-40B4-BE49-F238E27FC236}">
              <a16:creationId xmlns:a16="http://schemas.microsoft.com/office/drawing/2014/main" id="{BC7D4709-5230-401C-A05F-66A1F9FA93DB}"/>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66" name="正方形/長方形 365">
          <a:extLst>
            <a:ext uri="{FF2B5EF4-FFF2-40B4-BE49-F238E27FC236}">
              <a16:creationId xmlns:a16="http://schemas.microsoft.com/office/drawing/2014/main" id="{6C1F9E9A-3B35-4AA5-8B1C-8F43067479A8}"/>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67" name="正方形/長方形 366">
          <a:extLst>
            <a:ext uri="{FF2B5EF4-FFF2-40B4-BE49-F238E27FC236}">
              <a16:creationId xmlns:a16="http://schemas.microsoft.com/office/drawing/2014/main" id="{649D691A-EA42-4FC2-93B9-9E3AC8597DDC}"/>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68" name="正方形/長方形 367">
          <a:extLst>
            <a:ext uri="{FF2B5EF4-FFF2-40B4-BE49-F238E27FC236}">
              <a16:creationId xmlns:a16="http://schemas.microsoft.com/office/drawing/2014/main" id="{1C5D50E1-4021-4A27-909C-F15B1B4BF693}"/>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69" name="正方形/長方形 368">
          <a:extLst>
            <a:ext uri="{FF2B5EF4-FFF2-40B4-BE49-F238E27FC236}">
              <a16:creationId xmlns:a16="http://schemas.microsoft.com/office/drawing/2014/main" id="{3476684B-ABD1-4D8A-8A5A-22D559580AED}"/>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70" name="正方形/長方形 369">
          <a:extLst>
            <a:ext uri="{FF2B5EF4-FFF2-40B4-BE49-F238E27FC236}">
              <a16:creationId xmlns:a16="http://schemas.microsoft.com/office/drawing/2014/main" id="{D6201C2A-2E3C-494C-AAB3-DCC7B59954BD}"/>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71" name="正方形/長方形 370">
          <a:extLst>
            <a:ext uri="{FF2B5EF4-FFF2-40B4-BE49-F238E27FC236}">
              <a16:creationId xmlns:a16="http://schemas.microsoft.com/office/drawing/2014/main" id="{705A0ADF-F013-4BD0-9B97-34D6DEA4141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72" name="正方形/長方形 371">
          <a:extLst>
            <a:ext uri="{FF2B5EF4-FFF2-40B4-BE49-F238E27FC236}">
              <a16:creationId xmlns:a16="http://schemas.microsoft.com/office/drawing/2014/main" id="{D761DCE9-079A-4C1E-8FDD-8A013CA83A3C}"/>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73" name="正方形/長方形 372">
          <a:extLst>
            <a:ext uri="{FF2B5EF4-FFF2-40B4-BE49-F238E27FC236}">
              <a16:creationId xmlns:a16="http://schemas.microsoft.com/office/drawing/2014/main" id="{1334E846-D84D-4D26-B6EE-D2A7788FF715}"/>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74" name="正方形/長方形 373">
          <a:extLst>
            <a:ext uri="{FF2B5EF4-FFF2-40B4-BE49-F238E27FC236}">
              <a16:creationId xmlns:a16="http://schemas.microsoft.com/office/drawing/2014/main" id="{7F7E5D9F-92A9-456E-920E-95A049D7C3C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75" name="正方形/長方形 374">
          <a:extLst>
            <a:ext uri="{FF2B5EF4-FFF2-40B4-BE49-F238E27FC236}">
              <a16:creationId xmlns:a16="http://schemas.microsoft.com/office/drawing/2014/main" id="{C9D709A7-5434-48CF-9EC5-B7C63BB5C18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76" name="正方形/長方形 375">
          <a:extLst>
            <a:ext uri="{FF2B5EF4-FFF2-40B4-BE49-F238E27FC236}">
              <a16:creationId xmlns:a16="http://schemas.microsoft.com/office/drawing/2014/main" id="{7353AC8E-BBBA-4D94-A0A1-8BF370BA095A}"/>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207,838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77" name="正方形/長方形 376">
          <a:extLst>
            <a:ext uri="{FF2B5EF4-FFF2-40B4-BE49-F238E27FC236}">
              <a16:creationId xmlns:a16="http://schemas.microsoft.com/office/drawing/2014/main" id="{41207292-C90A-46E6-8BE5-126E0B207F5C}"/>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78" name="正方形/長方形 377">
          <a:extLst>
            <a:ext uri="{FF2B5EF4-FFF2-40B4-BE49-F238E27FC236}">
              <a16:creationId xmlns:a16="http://schemas.microsoft.com/office/drawing/2014/main" id="{15FEEE89-3860-4E1D-A1B8-E17FA4F5B0E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79" name="正方形/長方形 378">
          <a:extLst>
            <a:ext uri="{FF2B5EF4-FFF2-40B4-BE49-F238E27FC236}">
              <a16:creationId xmlns:a16="http://schemas.microsoft.com/office/drawing/2014/main" id="{C131D2EF-AA15-431F-AE74-0B8C5B116778}"/>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80" name="正方形/長方形 379">
          <a:extLst>
            <a:ext uri="{FF2B5EF4-FFF2-40B4-BE49-F238E27FC236}">
              <a16:creationId xmlns:a16="http://schemas.microsoft.com/office/drawing/2014/main" id="{C2CDB6ED-36B3-4EC9-8E43-1A0D75914DC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81" name="正方形/長方形 380">
          <a:extLst>
            <a:ext uri="{FF2B5EF4-FFF2-40B4-BE49-F238E27FC236}">
              <a16:creationId xmlns:a16="http://schemas.microsoft.com/office/drawing/2014/main" id="{830FD990-CE05-401C-ABFD-439538B86056}"/>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82" name="正方形/長方形 381">
          <a:extLst>
            <a:ext uri="{FF2B5EF4-FFF2-40B4-BE49-F238E27FC236}">
              <a16:creationId xmlns:a16="http://schemas.microsoft.com/office/drawing/2014/main" id="{944E7C3B-7BB9-46C1-912B-3087472653B7}"/>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83" name="正方形/長方形 382">
          <a:extLst>
            <a:ext uri="{FF2B5EF4-FFF2-40B4-BE49-F238E27FC236}">
              <a16:creationId xmlns:a16="http://schemas.microsoft.com/office/drawing/2014/main" id="{200CC55B-19A8-471B-8EAA-96983CA410CB}"/>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84" name="正方形/長方形 383">
          <a:extLst>
            <a:ext uri="{FF2B5EF4-FFF2-40B4-BE49-F238E27FC236}">
              <a16:creationId xmlns:a16="http://schemas.microsoft.com/office/drawing/2014/main" id="{0C663005-3065-4A90-865F-FB25854E089B}"/>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85" name="正方形/長方形 384">
          <a:extLst>
            <a:ext uri="{FF2B5EF4-FFF2-40B4-BE49-F238E27FC236}">
              <a16:creationId xmlns:a16="http://schemas.microsoft.com/office/drawing/2014/main" id="{AE4E1BEF-E5C6-4C16-863A-A06D6BD72227}"/>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86" name="テキスト ボックス 385">
          <a:extLst>
            <a:ext uri="{FF2B5EF4-FFF2-40B4-BE49-F238E27FC236}">
              <a16:creationId xmlns:a16="http://schemas.microsoft.com/office/drawing/2014/main" id="{5F722679-A18A-4FD3-BF32-612BEE4EAB6B}"/>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87" name="直線コネクタ 386">
          <a:extLst>
            <a:ext uri="{FF2B5EF4-FFF2-40B4-BE49-F238E27FC236}">
              <a16:creationId xmlns:a16="http://schemas.microsoft.com/office/drawing/2014/main" id="{139DC897-11A0-41E9-AD6C-C523383F2BA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388" name="テキスト ボックス 387">
          <a:extLst>
            <a:ext uri="{FF2B5EF4-FFF2-40B4-BE49-F238E27FC236}">
              <a16:creationId xmlns:a16="http://schemas.microsoft.com/office/drawing/2014/main" id="{EFD21B8D-A18D-4C81-BA3F-383D10E0CC0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389" name="直線コネクタ 388">
          <a:extLst>
            <a:ext uri="{FF2B5EF4-FFF2-40B4-BE49-F238E27FC236}">
              <a16:creationId xmlns:a16="http://schemas.microsoft.com/office/drawing/2014/main" id="{4AFD9140-38C7-48AD-A450-9FE989F23163}"/>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390" name="テキスト ボックス 389">
          <a:extLst>
            <a:ext uri="{FF2B5EF4-FFF2-40B4-BE49-F238E27FC236}">
              <a16:creationId xmlns:a16="http://schemas.microsoft.com/office/drawing/2014/main" id="{380444E5-969C-40AA-A711-9E16D51F252E}"/>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91" name="直線コネクタ 390">
          <a:extLst>
            <a:ext uri="{FF2B5EF4-FFF2-40B4-BE49-F238E27FC236}">
              <a16:creationId xmlns:a16="http://schemas.microsoft.com/office/drawing/2014/main" id="{7DFAA9EB-9BD7-48C4-92ED-38FF82671BAC}"/>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92" name="テキスト ボックス 391">
          <a:extLst>
            <a:ext uri="{FF2B5EF4-FFF2-40B4-BE49-F238E27FC236}">
              <a16:creationId xmlns:a16="http://schemas.microsoft.com/office/drawing/2014/main" id="{0CE0D232-D104-47BB-ACD3-2364636C4181}"/>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93" name="直線コネクタ 392">
          <a:extLst>
            <a:ext uri="{FF2B5EF4-FFF2-40B4-BE49-F238E27FC236}">
              <a16:creationId xmlns:a16="http://schemas.microsoft.com/office/drawing/2014/main" id="{0742FB1B-D4FE-4DBD-9859-94AF4CC8DBC9}"/>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94" name="テキスト ボックス 393">
          <a:extLst>
            <a:ext uri="{FF2B5EF4-FFF2-40B4-BE49-F238E27FC236}">
              <a16:creationId xmlns:a16="http://schemas.microsoft.com/office/drawing/2014/main" id="{834D08F2-E043-4B80-BC84-1AE6C40ACABE}"/>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95" name="直線コネクタ 394">
          <a:extLst>
            <a:ext uri="{FF2B5EF4-FFF2-40B4-BE49-F238E27FC236}">
              <a16:creationId xmlns:a16="http://schemas.microsoft.com/office/drawing/2014/main" id="{AC505C84-C52B-43AA-A2FA-581F2120DE51}"/>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96" name="テキスト ボックス 395">
          <a:extLst>
            <a:ext uri="{FF2B5EF4-FFF2-40B4-BE49-F238E27FC236}">
              <a16:creationId xmlns:a16="http://schemas.microsoft.com/office/drawing/2014/main" id="{A8100A10-C89E-49DF-A196-6AAC3C3D839D}"/>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97" name="直線コネクタ 396">
          <a:extLst>
            <a:ext uri="{FF2B5EF4-FFF2-40B4-BE49-F238E27FC236}">
              <a16:creationId xmlns:a16="http://schemas.microsoft.com/office/drawing/2014/main" id="{5D59E591-8BBE-4206-85F1-29FA8A4468D4}"/>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98" name="テキスト ボックス 397">
          <a:extLst>
            <a:ext uri="{FF2B5EF4-FFF2-40B4-BE49-F238E27FC236}">
              <a16:creationId xmlns:a16="http://schemas.microsoft.com/office/drawing/2014/main" id="{18C0A067-0884-456F-A2BC-B2DC9C765A69}"/>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99" name="直線コネクタ 398">
          <a:extLst>
            <a:ext uri="{FF2B5EF4-FFF2-40B4-BE49-F238E27FC236}">
              <a16:creationId xmlns:a16="http://schemas.microsoft.com/office/drawing/2014/main" id="{D76CDAE9-BB57-4501-A66E-1C745BE1E895}"/>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00" name="テキスト ボックス 399">
          <a:extLst>
            <a:ext uri="{FF2B5EF4-FFF2-40B4-BE49-F238E27FC236}">
              <a16:creationId xmlns:a16="http://schemas.microsoft.com/office/drawing/2014/main" id="{DF54799A-87A4-489B-A088-86F7A6C2E3AE}"/>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01" name="直線コネクタ 400">
          <a:extLst>
            <a:ext uri="{FF2B5EF4-FFF2-40B4-BE49-F238E27FC236}">
              <a16:creationId xmlns:a16="http://schemas.microsoft.com/office/drawing/2014/main" id="{A96CEDCF-A9EB-43E6-902D-03994DBF0095}"/>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認定こども園・幼稚園・保育所】&#10;有形固定資産減価償却率グラフ枠">
          <a:extLst>
            <a:ext uri="{FF2B5EF4-FFF2-40B4-BE49-F238E27FC236}">
              <a16:creationId xmlns:a16="http://schemas.microsoft.com/office/drawing/2014/main" id="{6B8E61AD-2CD5-40ED-8878-F8785B940725}"/>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85997</xdr:rowOff>
    </xdr:from>
    <xdr:to>
      <xdr:col>85</xdr:col>
      <xdr:colOff>126364</xdr:colOff>
      <xdr:row>42</xdr:row>
      <xdr:rowOff>92528</xdr:rowOff>
    </xdr:to>
    <xdr:cxnSp macro="">
      <xdr:nvCxnSpPr>
        <xdr:cNvPr id="403" name="直線コネクタ 402">
          <a:extLst>
            <a:ext uri="{FF2B5EF4-FFF2-40B4-BE49-F238E27FC236}">
              <a16:creationId xmlns:a16="http://schemas.microsoft.com/office/drawing/2014/main" id="{2A060007-9C00-4DAF-805E-11DDBA842FAF}"/>
            </a:ext>
          </a:extLst>
        </xdr:cNvPr>
        <xdr:cNvCxnSpPr/>
      </xdr:nvCxnSpPr>
      <xdr:spPr>
        <a:xfrm flipV="1">
          <a:off x="16318864" y="5743847"/>
          <a:ext cx="0" cy="15495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04" name="【認定こども園・幼稚園・保育所】&#10;有形固定資産減価償却率最小値テキスト">
          <a:extLst>
            <a:ext uri="{FF2B5EF4-FFF2-40B4-BE49-F238E27FC236}">
              <a16:creationId xmlns:a16="http://schemas.microsoft.com/office/drawing/2014/main" id="{86D47A56-D64C-48C2-92EA-2FD844CC0DAF}"/>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05" name="直線コネクタ 404">
          <a:extLst>
            <a:ext uri="{FF2B5EF4-FFF2-40B4-BE49-F238E27FC236}">
              <a16:creationId xmlns:a16="http://schemas.microsoft.com/office/drawing/2014/main" id="{FEE53E45-5FC6-414F-BB88-E34DC56B2AA6}"/>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32674</xdr:rowOff>
    </xdr:from>
    <xdr:ext cx="340478" cy="259045"/>
    <xdr:sp macro="" textlink="">
      <xdr:nvSpPr>
        <xdr:cNvPr id="406" name="【認定こども園・幼稚園・保育所】&#10;有形固定資産減価償却率最大値テキスト">
          <a:extLst>
            <a:ext uri="{FF2B5EF4-FFF2-40B4-BE49-F238E27FC236}">
              <a16:creationId xmlns:a16="http://schemas.microsoft.com/office/drawing/2014/main" id="{F452E250-E193-4FBC-8A59-B37844891A33}"/>
            </a:ext>
          </a:extLst>
        </xdr:cNvPr>
        <xdr:cNvSpPr txBox="1"/>
      </xdr:nvSpPr>
      <xdr:spPr>
        <a:xfrm>
          <a:off x="16357600" y="551907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85997</xdr:rowOff>
    </xdr:from>
    <xdr:to>
      <xdr:col>86</xdr:col>
      <xdr:colOff>25400</xdr:colOff>
      <xdr:row>33</xdr:row>
      <xdr:rowOff>85997</xdr:rowOff>
    </xdr:to>
    <xdr:cxnSp macro="">
      <xdr:nvCxnSpPr>
        <xdr:cNvPr id="407" name="直線コネクタ 406">
          <a:extLst>
            <a:ext uri="{FF2B5EF4-FFF2-40B4-BE49-F238E27FC236}">
              <a16:creationId xmlns:a16="http://schemas.microsoft.com/office/drawing/2014/main" id="{2764818C-53C8-4A6A-A2C5-5698CB8A4505}"/>
            </a:ext>
          </a:extLst>
        </xdr:cNvPr>
        <xdr:cNvCxnSpPr/>
      </xdr:nvCxnSpPr>
      <xdr:spPr>
        <a:xfrm>
          <a:off x="16230600" y="5743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100166</xdr:rowOff>
    </xdr:from>
    <xdr:ext cx="405111" cy="259045"/>
    <xdr:sp macro="" textlink="">
      <xdr:nvSpPr>
        <xdr:cNvPr id="408" name="【認定こども園・幼稚園・保育所】&#10;有形固定資産減価償却率平均値テキスト">
          <a:extLst>
            <a:ext uri="{FF2B5EF4-FFF2-40B4-BE49-F238E27FC236}">
              <a16:creationId xmlns:a16="http://schemas.microsoft.com/office/drawing/2014/main" id="{4CD789EC-BEDD-4722-AF3A-29F2CD6BEA32}"/>
            </a:ext>
          </a:extLst>
        </xdr:cNvPr>
        <xdr:cNvSpPr txBox="1"/>
      </xdr:nvSpPr>
      <xdr:spPr>
        <a:xfrm>
          <a:off x="16357600" y="64438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121739</xdr:rowOff>
    </xdr:from>
    <xdr:to>
      <xdr:col>85</xdr:col>
      <xdr:colOff>177800</xdr:colOff>
      <xdr:row>38</xdr:row>
      <xdr:rowOff>51888</xdr:rowOff>
    </xdr:to>
    <xdr:sp macro="" textlink="">
      <xdr:nvSpPr>
        <xdr:cNvPr id="409" name="フローチャート: 判断 408">
          <a:extLst>
            <a:ext uri="{FF2B5EF4-FFF2-40B4-BE49-F238E27FC236}">
              <a16:creationId xmlns:a16="http://schemas.microsoft.com/office/drawing/2014/main" id="{4CB9C6F3-BA1A-4990-9DE7-F8310A539C8E}"/>
            </a:ext>
          </a:extLst>
        </xdr:cNvPr>
        <xdr:cNvSpPr/>
      </xdr:nvSpPr>
      <xdr:spPr>
        <a:xfrm>
          <a:off x="16268700" y="646538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128270</xdr:rowOff>
    </xdr:from>
    <xdr:to>
      <xdr:col>81</xdr:col>
      <xdr:colOff>101600</xdr:colOff>
      <xdr:row>38</xdr:row>
      <xdr:rowOff>58420</xdr:rowOff>
    </xdr:to>
    <xdr:sp macro="" textlink="">
      <xdr:nvSpPr>
        <xdr:cNvPr id="410" name="フローチャート: 判断 409">
          <a:extLst>
            <a:ext uri="{FF2B5EF4-FFF2-40B4-BE49-F238E27FC236}">
              <a16:creationId xmlns:a16="http://schemas.microsoft.com/office/drawing/2014/main" id="{DDCBE8D5-E857-4C99-844C-5658C370B3D7}"/>
            </a:ext>
          </a:extLst>
        </xdr:cNvPr>
        <xdr:cNvSpPr/>
      </xdr:nvSpPr>
      <xdr:spPr>
        <a:xfrm>
          <a:off x="15430500" y="647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157661</xdr:rowOff>
    </xdr:from>
    <xdr:to>
      <xdr:col>76</xdr:col>
      <xdr:colOff>165100</xdr:colOff>
      <xdr:row>38</xdr:row>
      <xdr:rowOff>87812</xdr:rowOff>
    </xdr:to>
    <xdr:sp macro="" textlink="">
      <xdr:nvSpPr>
        <xdr:cNvPr id="411" name="フローチャート: 判断 410">
          <a:extLst>
            <a:ext uri="{FF2B5EF4-FFF2-40B4-BE49-F238E27FC236}">
              <a16:creationId xmlns:a16="http://schemas.microsoft.com/office/drawing/2014/main" id="{1C2FD814-EF8B-463A-8C8C-D14D477A0CE2}"/>
            </a:ext>
          </a:extLst>
        </xdr:cNvPr>
        <xdr:cNvSpPr/>
      </xdr:nvSpPr>
      <xdr:spPr>
        <a:xfrm>
          <a:off x="14541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33565</xdr:rowOff>
    </xdr:from>
    <xdr:to>
      <xdr:col>72</xdr:col>
      <xdr:colOff>38100</xdr:colOff>
      <xdr:row>38</xdr:row>
      <xdr:rowOff>135165</xdr:rowOff>
    </xdr:to>
    <xdr:sp macro="" textlink="">
      <xdr:nvSpPr>
        <xdr:cNvPr id="412" name="フローチャート: 判断 411">
          <a:extLst>
            <a:ext uri="{FF2B5EF4-FFF2-40B4-BE49-F238E27FC236}">
              <a16:creationId xmlns:a16="http://schemas.microsoft.com/office/drawing/2014/main" id="{7E389651-251A-4F0A-A8A5-DBB839D757E1}"/>
            </a:ext>
          </a:extLst>
        </xdr:cNvPr>
        <xdr:cNvSpPr/>
      </xdr:nvSpPr>
      <xdr:spPr>
        <a:xfrm>
          <a:off x="13652500" y="6548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5806</xdr:rowOff>
    </xdr:from>
    <xdr:to>
      <xdr:col>67</xdr:col>
      <xdr:colOff>101600</xdr:colOff>
      <xdr:row>38</xdr:row>
      <xdr:rowOff>107406</xdr:rowOff>
    </xdr:to>
    <xdr:sp macro="" textlink="">
      <xdr:nvSpPr>
        <xdr:cNvPr id="413" name="フローチャート: 判断 412">
          <a:extLst>
            <a:ext uri="{FF2B5EF4-FFF2-40B4-BE49-F238E27FC236}">
              <a16:creationId xmlns:a16="http://schemas.microsoft.com/office/drawing/2014/main" id="{F49C0986-C4FA-41EE-8AC8-572B5F88DB20}"/>
            </a:ext>
          </a:extLst>
        </xdr:cNvPr>
        <xdr:cNvSpPr/>
      </xdr:nvSpPr>
      <xdr:spPr>
        <a:xfrm>
          <a:off x="12763500" y="652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14" name="テキスト ボックス 413">
          <a:extLst>
            <a:ext uri="{FF2B5EF4-FFF2-40B4-BE49-F238E27FC236}">
              <a16:creationId xmlns:a16="http://schemas.microsoft.com/office/drawing/2014/main" id="{C464EF77-ADD9-4341-A763-D85C8307A421}"/>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15" name="テキスト ボックス 414">
          <a:extLst>
            <a:ext uri="{FF2B5EF4-FFF2-40B4-BE49-F238E27FC236}">
              <a16:creationId xmlns:a16="http://schemas.microsoft.com/office/drawing/2014/main" id="{5D9B2504-35F5-4A22-BED3-90789E7BC20A}"/>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16" name="テキスト ボックス 415">
          <a:extLst>
            <a:ext uri="{FF2B5EF4-FFF2-40B4-BE49-F238E27FC236}">
              <a16:creationId xmlns:a16="http://schemas.microsoft.com/office/drawing/2014/main" id="{195C2651-AF29-40FA-A08C-9C1C79C4BADF}"/>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17" name="テキスト ボックス 416">
          <a:extLst>
            <a:ext uri="{FF2B5EF4-FFF2-40B4-BE49-F238E27FC236}">
              <a16:creationId xmlns:a16="http://schemas.microsoft.com/office/drawing/2014/main" id="{759D4275-4C91-4BD1-84EA-8C0B514A1C02}"/>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18" name="テキスト ボックス 417">
          <a:extLst>
            <a:ext uri="{FF2B5EF4-FFF2-40B4-BE49-F238E27FC236}">
              <a16:creationId xmlns:a16="http://schemas.microsoft.com/office/drawing/2014/main" id="{A2D8D930-3044-4B89-9659-97534A80BC9A}"/>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152763</xdr:rowOff>
    </xdr:from>
    <xdr:to>
      <xdr:col>85</xdr:col>
      <xdr:colOff>177800</xdr:colOff>
      <xdr:row>35</xdr:row>
      <xdr:rowOff>82913</xdr:rowOff>
    </xdr:to>
    <xdr:sp macro="" textlink="">
      <xdr:nvSpPr>
        <xdr:cNvPr id="419" name="楕円 418">
          <a:extLst>
            <a:ext uri="{FF2B5EF4-FFF2-40B4-BE49-F238E27FC236}">
              <a16:creationId xmlns:a16="http://schemas.microsoft.com/office/drawing/2014/main" id="{78D33119-1BDD-463E-B92D-48EC4FF1B342}"/>
            </a:ext>
          </a:extLst>
        </xdr:cNvPr>
        <xdr:cNvSpPr/>
      </xdr:nvSpPr>
      <xdr:spPr>
        <a:xfrm>
          <a:off x="16268700" y="5982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4190</xdr:rowOff>
    </xdr:from>
    <xdr:ext cx="405111" cy="259045"/>
    <xdr:sp macro="" textlink="">
      <xdr:nvSpPr>
        <xdr:cNvPr id="420" name="【認定こども園・幼稚園・保育所】&#10;有形固定資産減価償却率該当値テキスト">
          <a:extLst>
            <a:ext uri="{FF2B5EF4-FFF2-40B4-BE49-F238E27FC236}">
              <a16:creationId xmlns:a16="http://schemas.microsoft.com/office/drawing/2014/main" id="{7B1BEFFC-F5F7-4590-ACA9-0445A39BD82E}"/>
            </a:ext>
          </a:extLst>
        </xdr:cNvPr>
        <xdr:cNvSpPr txBox="1"/>
      </xdr:nvSpPr>
      <xdr:spPr>
        <a:xfrm>
          <a:off x="16357600" y="58334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77651</xdr:rowOff>
    </xdr:from>
    <xdr:to>
      <xdr:col>81</xdr:col>
      <xdr:colOff>101600</xdr:colOff>
      <xdr:row>35</xdr:row>
      <xdr:rowOff>7801</xdr:rowOff>
    </xdr:to>
    <xdr:sp macro="" textlink="">
      <xdr:nvSpPr>
        <xdr:cNvPr id="421" name="楕円 420">
          <a:extLst>
            <a:ext uri="{FF2B5EF4-FFF2-40B4-BE49-F238E27FC236}">
              <a16:creationId xmlns:a16="http://schemas.microsoft.com/office/drawing/2014/main" id="{BDC4D61A-6DBD-477C-8F14-AE5F18E6DA9D}"/>
            </a:ext>
          </a:extLst>
        </xdr:cNvPr>
        <xdr:cNvSpPr/>
      </xdr:nvSpPr>
      <xdr:spPr>
        <a:xfrm>
          <a:off x="15430500" y="5906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128451</xdr:rowOff>
    </xdr:from>
    <xdr:to>
      <xdr:col>85</xdr:col>
      <xdr:colOff>127000</xdr:colOff>
      <xdr:row>35</xdr:row>
      <xdr:rowOff>32113</xdr:rowOff>
    </xdr:to>
    <xdr:cxnSp macro="">
      <xdr:nvCxnSpPr>
        <xdr:cNvPr id="422" name="直線コネクタ 421">
          <a:extLst>
            <a:ext uri="{FF2B5EF4-FFF2-40B4-BE49-F238E27FC236}">
              <a16:creationId xmlns:a16="http://schemas.microsoft.com/office/drawing/2014/main" id="{681E89DE-F19E-438B-96B2-AF6363CA9B95}"/>
            </a:ext>
          </a:extLst>
        </xdr:cNvPr>
        <xdr:cNvCxnSpPr/>
      </xdr:nvCxnSpPr>
      <xdr:spPr>
        <a:xfrm>
          <a:off x="15481300" y="5957751"/>
          <a:ext cx="8382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126637</xdr:rowOff>
    </xdr:from>
    <xdr:to>
      <xdr:col>76</xdr:col>
      <xdr:colOff>165100</xdr:colOff>
      <xdr:row>36</xdr:row>
      <xdr:rowOff>56787</xdr:rowOff>
    </xdr:to>
    <xdr:sp macro="" textlink="">
      <xdr:nvSpPr>
        <xdr:cNvPr id="423" name="楕円 422">
          <a:extLst>
            <a:ext uri="{FF2B5EF4-FFF2-40B4-BE49-F238E27FC236}">
              <a16:creationId xmlns:a16="http://schemas.microsoft.com/office/drawing/2014/main" id="{C986CAEC-A086-4721-84BC-395B1776AA9C}"/>
            </a:ext>
          </a:extLst>
        </xdr:cNvPr>
        <xdr:cNvSpPr/>
      </xdr:nvSpPr>
      <xdr:spPr>
        <a:xfrm>
          <a:off x="14541500" y="6127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128451</xdr:rowOff>
    </xdr:from>
    <xdr:to>
      <xdr:col>81</xdr:col>
      <xdr:colOff>50800</xdr:colOff>
      <xdr:row>36</xdr:row>
      <xdr:rowOff>5987</xdr:rowOff>
    </xdr:to>
    <xdr:cxnSp macro="">
      <xdr:nvCxnSpPr>
        <xdr:cNvPr id="424" name="直線コネクタ 423">
          <a:extLst>
            <a:ext uri="{FF2B5EF4-FFF2-40B4-BE49-F238E27FC236}">
              <a16:creationId xmlns:a16="http://schemas.microsoft.com/office/drawing/2014/main" id="{39DAE662-41B3-48F6-8769-DB3F45928ABA}"/>
            </a:ext>
          </a:extLst>
        </xdr:cNvPr>
        <xdr:cNvCxnSpPr/>
      </xdr:nvCxnSpPr>
      <xdr:spPr>
        <a:xfrm flipV="1">
          <a:off x="14592300" y="5957751"/>
          <a:ext cx="889000" cy="220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27033</xdr:rowOff>
    </xdr:from>
    <xdr:to>
      <xdr:col>72</xdr:col>
      <xdr:colOff>38100</xdr:colOff>
      <xdr:row>33</xdr:row>
      <xdr:rowOff>128633</xdr:rowOff>
    </xdr:to>
    <xdr:sp macro="" textlink="">
      <xdr:nvSpPr>
        <xdr:cNvPr id="425" name="楕円 424">
          <a:extLst>
            <a:ext uri="{FF2B5EF4-FFF2-40B4-BE49-F238E27FC236}">
              <a16:creationId xmlns:a16="http://schemas.microsoft.com/office/drawing/2014/main" id="{F19F9FA2-51A4-4D0F-9396-334059C030D9}"/>
            </a:ext>
          </a:extLst>
        </xdr:cNvPr>
        <xdr:cNvSpPr/>
      </xdr:nvSpPr>
      <xdr:spPr>
        <a:xfrm>
          <a:off x="13652500" y="5684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77833</xdr:rowOff>
    </xdr:from>
    <xdr:to>
      <xdr:col>76</xdr:col>
      <xdr:colOff>114300</xdr:colOff>
      <xdr:row>36</xdr:row>
      <xdr:rowOff>5987</xdr:rowOff>
    </xdr:to>
    <xdr:cxnSp macro="">
      <xdr:nvCxnSpPr>
        <xdr:cNvPr id="426" name="直線コネクタ 425">
          <a:extLst>
            <a:ext uri="{FF2B5EF4-FFF2-40B4-BE49-F238E27FC236}">
              <a16:creationId xmlns:a16="http://schemas.microsoft.com/office/drawing/2014/main" id="{AC9A4B95-5E17-42B7-97BD-B28896D2C109}"/>
            </a:ext>
          </a:extLst>
        </xdr:cNvPr>
        <xdr:cNvCxnSpPr/>
      </xdr:nvCxnSpPr>
      <xdr:spPr>
        <a:xfrm>
          <a:off x="13703300" y="5735683"/>
          <a:ext cx="889000" cy="442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40096</xdr:rowOff>
    </xdr:from>
    <xdr:to>
      <xdr:col>67</xdr:col>
      <xdr:colOff>101600</xdr:colOff>
      <xdr:row>37</xdr:row>
      <xdr:rowOff>141696</xdr:rowOff>
    </xdr:to>
    <xdr:sp macro="" textlink="">
      <xdr:nvSpPr>
        <xdr:cNvPr id="427" name="楕円 426">
          <a:extLst>
            <a:ext uri="{FF2B5EF4-FFF2-40B4-BE49-F238E27FC236}">
              <a16:creationId xmlns:a16="http://schemas.microsoft.com/office/drawing/2014/main" id="{B9BCD78E-FE7F-4876-ABBE-6DA6C104B2C4}"/>
            </a:ext>
          </a:extLst>
        </xdr:cNvPr>
        <xdr:cNvSpPr/>
      </xdr:nvSpPr>
      <xdr:spPr>
        <a:xfrm>
          <a:off x="12763500" y="6383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77833</xdr:rowOff>
    </xdr:from>
    <xdr:to>
      <xdr:col>71</xdr:col>
      <xdr:colOff>177800</xdr:colOff>
      <xdr:row>37</xdr:row>
      <xdr:rowOff>90896</xdr:rowOff>
    </xdr:to>
    <xdr:cxnSp macro="">
      <xdr:nvCxnSpPr>
        <xdr:cNvPr id="428" name="直線コネクタ 427">
          <a:extLst>
            <a:ext uri="{FF2B5EF4-FFF2-40B4-BE49-F238E27FC236}">
              <a16:creationId xmlns:a16="http://schemas.microsoft.com/office/drawing/2014/main" id="{AC04213E-C59D-47BE-8050-1C4A4219CCD8}"/>
            </a:ext>
          </a:extLst>
        </xdr:cNvPr>
        <xdr:cNvCxnSpPr/>
      </xdr:nvCxnSpPr>
      <xdr:spPr>
        <a:xfrm flipV="1">
          <a:off x="12814300" y="5735683"/>
          <a:ext cx="889000" cy="698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49547</xdr:rowOff>
    </xdr:from>
    <xdr:ext cx="405111" cy="259045"/>
    <xdr:sp macro="" textlink="">
      <xdr:nvSpPr>
        <xdr:cNvPr id="429" name="n_1aveValue【認定こども園・幼稚園・保育所】&#10;有形固定資産減価償却率">
          <a:extLst>
            <a:ext uri="{FF2B5EF4-FFF2-40B4-BE49-F238E27FC236}">
              <a16:creationId xmlns:a16="http://schemas.microsoft.com/office/drawing/2014/main" id="{64C04E13-809A-47FB-A446-3508B6E34EF1}"/>
            </a:ext>
          </a:extLst>
        </xdr:cNvPr>
        <xdr:cNvSpPr txBox="1"/>
      </xdr:nvSpPr>
      <xdr:spPr>
        <a:xfrm>
          <a:off x="15266044" y="656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78939</xdr:rowOff>
    </xdr:from>
    <xdr:ext cx="405111" cy="259045"/>
    <xdr:sp macro="" textlink="">
      <xdr:nvSpPr>
        <xdr:cNvPr id="430" name="n_2aveValue【認定こども園・幼稚園・保育所】&#10;有形固定資産減価償却率">
          <a:extLst>
            <a:ext uri="{FF2B5EF4-FFF2-40B4-BE49-F238E27FC236}">
              <a16:creationId xmlns:a16="http://schemas.microsoft.com/office/drawing/2014/main" id="{AFBF5D99-433B-43ED-AFF7-3F4B89F88C8F}"/>
            </a:ext>
          </a:extLst>
        </xdr:cNvPr>
        <xdr:cNvSpPr txBox="1"/>
      </xdr:nvSpPr>
      <xdr:spPr>
        <a:xfrm>
          <a:off x="14389744" y="6594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126292</xdr:rowOff>
    </xdr:from>
    <xdr:ext cx="405111" cy="259045"/>
    <xdr:sp macro="" textlink="">
      <xdr:nvSpPr>
        <xdr:cNvPr id="431" name="n_3aveValue【認定こども園・幼稚園・保育所】&#10;有形固定資産減価償却率">
          <a:extLst>
            <a:ext uri="{FF2B5EF4-FFF2-40B4-BE49-F238E27FC236}">
              <a16:creationId xmlns:a16="http://schemas.microsoft.com/office/drawing/2014/main" id="{1B51F2A0-44C6-437B-AEF5-6BEB5918337F}"/>
            </a:ext>
          </a:extLst>
        </xdr:cNvPr>
        <xdr:cNvSpPr txBox="1"/>
      </xdr:nvSpPr>
      <xdr:spPr>
        <a:xfrm>
          <a:off x="13500744" y="664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98533</xdr:rowOff>
    </xdr:from>
    <xdr:ext cx="405111" cy="259045"/>
    <xdr:sp macro="" textlink="">
      <xdr:nvSpPr>
        <xdr:cNvPr id="432" name="n_4aveValue【認定こども園・幼稚園・保育所】&#10;有形固定資産減価償却率">
          <a:extLst>
            <a:ext uri="{FF2B5EF4-FFF2-40B4-BE49-F238E27FC236}">
              <a16:creationId xmlns:a16="http://schemas.microsoft.com/office/drawing/2014/main" id="{EBFA51B0-B8C1-4A8D-9171-92202E61ABB0}"/>
            </a:ext>
          </a:extLst>
        </xdr:cNvPr>
        <xdr:cNvSpPr txBox="1"/>
      </xdr:nvSpPr>
      <xdr:spPr>
        <a:xfrm>
          <a:off x="12611744" y="6613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24328</xdr:rowOff>
    </xdr:from>
    <xdr:ext cx="405111" cy="259045"/>
    <xdr:sp macro="" textlink="">
      <xdr:nvSpPr>
        <xdr:cNvPr id="433" name="n_1mainValue【認定こども園・幼稚園・保育所】&#10;有形固定資産減価償却率">
          <a:extLst>
            <a:ext uri="{FF2B5EF4-FFF2-40B4-BE49-F238E27FC236}">
              <a16:creationId xmlns:a16="http://schemas.microsoft.com/office/drawing/2014/main" id="{F4B588DF-FE71-48FD-A2A2-822D0AD9A5E6}"/>
            </a:ext>
          </a:extLst>
        </xdr:cNvPr>
        <xdr:cNvSpPr txBox="1"/>
      </xdr:nvSpPr>
      <xdr:spPr>
        <a:xfrm>
          <a:off x="15266044" y="56821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73314</xdr:rowOff>
    </xdr:from>
    <xdr:ext cx="405111" cy="259045"/>
    <xdr:sp macro="" textlink="">
      <xdr:nvSpPr>
        <xdr:cNvPr id="434" name="n_2mainValue【認定こども園・幼稚園・保育所】&#10;有形固定資産減価償却率">
          <a:extLst>
            <a:ext uri="{FF2B5EF4-FFF2-40B4-BE49-F238E27FC236}">
              <a16:creationId xmlns:a16="http://schemas.microsoft.com/office/drawing/2014/main" id="{8BD0A0C4-584F-4F10-B8F0-E0072CC24E1B}"/>
            </a:ext>
          </a:extLst>
        </xdr:cNvPr>
        <xdr:cNvSpPr txBox="1"/>
      </xdr:nvSpPr>
      <xdr:spPr>
        <a:xfrm>
          <a:off x="14389744" y="5902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31</xdr:row>
      <xdr:rowOff>145160</xdr:rowOff>
    </xdr:from>
    <xdr:ext cx="340478" cy="259045"/>
    <xdr:sp macro="" textlink="">
      <xdr:nvSpPr>
        <xdr:cNvPr id="435" name="n_3mainValue【認定こども園・幼稚園・保育所】&#10;有形固定資産減価償却率">
          <a:extLst>
            <a:ext uri="{FF2B5EF4-FFF2-40B4-BE49-F238E27FC236}">
              <a16:creationId xmlns:a16="http://schemas.microsoft.com/office/drawing/2014/main" id="{C7228E10-D91D-4136-9094-FF8ADD888227}"/>
            </a:ext>
          </a:extLst>
        </xdr:cNvPr>
        <xdr:cNvSpPr txBox="1"/>
      </xdr:nvSpPr>
      <xdr:spPr>
        <a:xfrm>
          <a:off x="13533061" y="546011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158223</xdr:rowOff>
    </xdr:from>
    <xdr:ext cx="405111" cy="259045"/>
    <xdr:sp macro="" textlink="">
      <xdr:nvSpPr>
        <xdr:cNvPr id="436" name="n_4mainValue【認定こども園・幼稚園・保育所】&#10;有形固定資産減価償却率">
          <a:extLst>
            <a:ext uri="{FF2B5EF4-FFF2-40B4-BE49-F238E27FC236}">
              <a16:creationId xmlns:a16="http://schemas.microsoft.com/office/drawing/2014/main" id="{93B42C05-1DDC-4CD5-87E3-51F43BF10343}"/>
            </a:ext>
          </a:extLst>
        </xdr:cNvPr>
        <xdr:cNvSpPr txBox="1"/>
      </xdr:nvSpPr>
      <xdr:spPr>
        <a:xfrm>
          <a:off x="12611744" y="61589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37" name="正方形/長方形 436">
          <a:extLst>
            <a:ext uri="{FF2B5EF4-FFF2-40B4-BE49-F238E27FC236}">
              <a16:creationId xmlns:a16="http://schemas.microsoft.com/office/drawing/2014/main" id="{A5BAC9A1-F183-41A8-92D2-D78E6352D976}"/>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38" name="正方形/長方形 437">
          <a:extLst>
            <a:ext uri="{FF2B5EF4-FFF2-40B4-BE49-F238E27FC236}">
              <a16:creationId xmlns:a16="http://schemas.microsoft.com/office/drawing/2014/main" id="{86DB2973-548A-4657-B95D-9B2DD974AD4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39" name="正方形/長方形 438">
          <a:extLst>
            <a:ext uri="{FF2B5EF4-FFF2-40B4-BE49-F238E27FC236}">
              <a16:creationId xmlns:a16="http://schemas.microsoft.com/office/drawing/2014/main" id="{600571FE-F97D-42AC-9343-E4C792A8BA09}"/>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40" name="正方形/長方形 439">
          <a:extLst>
            <a:ext uri="{FF2B5EF4-FFF2-40B4-BE49-F238E27FC236}">
              <a16:creationId xmlns:a16="http://schemas.microsoft.com/office/drawing/2014/main" id="{1B9CC0DE-70A2-4E2C-A194-770B80D784E5}"/>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41" name="正方形/長方形 440">
          <a:extLst>
            <a:ext uri="{FF2B5EF4-FFF2-40B4-BE49-F238E27FC236}">
              <a16:creationId xmlns:a16="http://schemas.microsoft.com/office/drawing/2014/main" id="{03E5E909-4399-4594-9008-26098AA904D8}"/>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42" name="正方形/長方形 441">
          <a:extLst>
            <a:ext uri="{FF2B5EF4-FFF2-40B4-BE49-F238E27FC236}">
              <a16:creationId xmlns:a16="http://schemas.microsoft.com/office/drawing/2014/main" id="{C9FC84E9-9B38-48CA-B1FA-198E488A7D09}"/>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43" name="正方形/長方形 442">
          <a:extLst>
            <a:ext uri="{FF2B5EF4-FFF2-40B4-BE49-F238E27FC236}">
              <a16:creationId xmlns:a16="http://schemas.microsoft.com/office/drawing/2014/main" id="{D9501C05-5C9C-4EDE-A39F-A97F21F53A46}"/>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44" name="正方形/長方形 443">
          <a:extLst>
            <a:ext uri="{FF2B5EF4-FFF2-40B4-BE49-F238E27FC236}">
              <a16:creationId xmlns:a16="http://schemas.microsoft.com/office/drawing/2014/main" id="{F8DD836A-71FE-46AD-B1BD-4F190B391833}"/>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45" name="テキスト ボックス 444">
          <a:extLst>
            <a:ext uri="{FF2B5EF4-FFF2-40B4-BE49-F238E27FC236}">
              <a16:creationId xmlns:a16="http://schemas.microsoft.com/office/drawing/2014/main" id="{60B26DDD-F3D1-4EE0-8035-560ED388D1DC}"/>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46" name="直線コネクタ 445">
          <a:extLst>
            <a:ext uri="{FF2B5EF4-FFF2-40B4-BE49-F238E27FC236}">
              <a16:creationId xmlns:a16="http://schemas.microsoft.com/office/drawing/2014/main" id="{E5A9C2E3-F4A5-43D1-AEBC-A342C4EE424C}"/>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47" name="直線コネクタ 446">
          <a:extLst>
            <a:ext uri="{FF2B5EF4-FFF2-40B4-BE49-F238E27FC236}">
              <a16:creationId xmlns:a16="http://schemas.microsoft.com/office/drawing/2014/main" id="{C9A0F301-6E3E-47B1-B984-551BEA6F9A48}"/>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48" name="テキスト ボックス 447">
          <a:extLst>
            <a:ext uri="{FF2B5EF4-FFF2-40B4-BE49-F238E27FC236}">
              <a16:creationId xmlns:a16="http://schemas.microsoft.com/office/drawing/2014/main" id="{CB94443F-A9D2-4964-AEB5-67803C85F8DA}"/>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49" name="直線コネクタ 448">
          <a:extLst>
            <a:ext uri="{FF2B5EF4-FFF2-40B4-BE49-F238E27FC236}">
              <a16:creationId xmlns:a16="http://schemas.microsoft.com/office/drawing/2014/main" id="{60713072-A5FB-42AE-A02C-44920A0A1961}"/>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50" name="テキスト ボックス 449">
          <a:extLst>
            <a:ext uri="{FF2B5EF4-FFF2-40B4-BE49-F238E27FC236}">
              <a16:creationId xmlns:a16="http://schemas.microsoft.com/office/drawing/2014/main" id="{09E18E6A-6E9C-4B64-ACB8-838174B5339F}"/>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51" name="直線コネクタ 450">
          <a:extLst>
            <a:ext uri="{FF2B5EF4-FFF2-40B4-BE49-F238E27FC236}">
              <a16:creationId xmlns:a16="http://schemas.microsoft.com/office/drawing/2014/main" id="{D489A518-1F90-4E7C-BAB7-FACCAAEB229E}"/>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52" name="テキスト ボックス 451">
          <a:extLst>
            <a:ext uri="{FF2B5EF4-FFF2-40B4-BE49-F238E27FC236}">
              <a16:creationId xmlns:a16="http://schemas.microsoft.com/office/drawing/2014/main" id="{3CBFD94F-1993-44CB-9224-EBDBFE21FDD1}"/>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53" name="直線コネクタ 452">
          <a:extLst>
            <a:ext uri="{FF2B5EF4-FFF2-40B4-BE49-F238E27FC236}">
              <a16:creationId xmlns:a16="http://schemas.microsoft.com/office/drawing/2014/main" id="{8BAE40F2-26D4-4227-9DAF-6AC56891B983}"/>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54" name="テキスト ボックス 453">
          <a:extLst>
            <a:ext uri="{FF2B5EF4-FFF2-40B4-BE49-F238E27FC236}">
              <a16:creationId xmlns:a16="http://schemas.microsoft.com/office/drawing/2014/main" id="{43B21F8A-3830-42DA-9B48-C5E421873F5F}"/>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55" name="直線コネクタ 454">
          <a:extLst>
            <a:ext uri="{FF2B5EF4-FFF2-40B4-BE49-F238E27FC236}">
              <a16:creationId xmlns:a16="http://schemas.microsoft.com/office/drawing/2014/main" id="{2180CE0A-5FC5-47BE-8006-BD111F5340C7}"/>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56" name="テキスト ボックス 455">
          <a:extLst>
            <a:ext uri="{FF2B5EF4-FFF2-40B4-BE49-F238E27FC236}">
              <a16:creationId xmlns:a16="http://schemas.microsoft.com/office/drawing/2014/main" id="{5A329A1A-B4F9-44ED-AE94-85D3B12140A0}"/>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57" name="【認定こども園・幼稚園・保育所】&#10;一人当たり面積グラフ枠">
          <a:extLst>
            <a:ext uri="{FF2B5EF4-FFF2-40B4-BE49-F238E27FC236}">
              <a16:creationId xmlns:a16="http://schemas.microsoft.com/office/drawing/2014/main" id="{2F6C9C8B-B41C-49E8-9342-1A3AFC14759D}"/>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37</xdr:row>
      <xdr:rowOff>115062</xdr:rowOff>
    </xdr:from>
    <xdr:to>
      <xdr:col>116</xdr:col>
      <xdr:colOff>62864</xdr:colOff>
      <xdr:row>41</xdr:row>
      <xdr:rowOff>123749</xdr:rowOff>
    </xdr:to>
    <xdr:cxnSp macro="">
      <xdr:nvCxnSpPr>
        <xdr:cNvPr id="458" name="直線コネクタ 457">
          <a:extLst>
            <a:ext uri="{FF2B5EF4-FFF2-40B4-BE49-F238E27FC236}">
              <a16:creationId xmlns:a16="http://schemas.microsoft.com/office/drawing/2014/main" id="{7718FA9B-66CE-4460-AD4B-D1AFB3FB87F4}"/>
            </a:ext>
          </a:extLst>
        </xdr:cNvPr>
        <xdr:cNvCxnSpPr/>
      </xdr:nvCxnSpPr>
      <xdr:spPr>
        <a:xfrm flipV="1">
          <a:off x="22160864" y="6458712"/>
          <a:ext cx="0" cy="6944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127576</xdr:rowOff>
    </xdr:from>
    <xdr:ext cx="469744" cy="259045"/>
    <xdr:sp macro="" textlink="">
      <xdr:nvSpPr>
        <xdr:cNvPr id="459" name="【認定こども園・幼稚園・保育所】&#10;一人当たり面積最小値テキスト">
          <a:extLst>
            <a:ext uri="{FF2B5EF4-FFF2-40B4-BE49-F238E27FC236}">
              <a16:creationId xmlns:a16="http://schemas.microsoft.com/office/drawing/2014/main" id="{4CB8776E-A61C-4BF7-8FFD-1AE9864E7C79}"/>
            </a:ext>
          </a:extLst>
        </xdr:cNvPr>
        <xdr:cNvSpPr txBox="1"/>
      </xdr:nvSpPr>
      <xdr:spPr>
        <a:xfrm>
          <a:off x="22199600" y="7157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123749</xdr:rowOff>
    </xdr:from>
    <xdr:to>
      <xdr:col>116</xdr:col>
      <xdr:colOff>152400</xdr:colOff>
      <xdr:row>41</xdr:row>
      <xdr:rowOff>123749</xdr:rowOff>
    </xdr:to>
    <xdr:cxnSp macro="">
      <xdr:nvCxnSpPr>
        <xdr:cNvPr id="460" name="直線コネクタ 459">
          <a:extLst>
            <a:ext uri="{FF2B5EF4-FFF2-40B4-BE49-F238E27FC236}">
              <a16:creationId xmlns:a16="http://schemas.microsoft.com/office/drawing/2014/main" id="{028F0622-70B7-4168-9600-606C67CE03C3}"/>
            </a:ext>
          </a:extLst>
        </xdr:cNvPr>
        <xdr:cNvCxnSpPr/>
      </xdr:nvCxnSpPr>
      <xdr:spPr>
        <a:xfrm>
          <a:off x="22072600" y="7153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36</xdr:row>
      <xdr:rowOff>61739</xdr:rowOff>
    </xdr:from>
    <xdr:ext cx="469744" cy="259045"/>
    <xdr:sp macro="" textlink="">
      <xdr:nvSpPr>
        <xdr:cNvPr id="461" name="【認定こども園・幼稚園・保育所】&#10;一人当たり面積最大値テキスト">
          <a:extLst>
            <a:ext uri="{FF2B5EF4-FFF2-40B4-BE49-F238E27FC236}">
              <a16:creationId xmlns:a16="http://schemas.microsoft.com/office/drawing/2014/main" id="{FDEABE82-7927-45FA-BC8E-8A2D4682CAF1}"/>
            </a:ext>
          </a:extLst>
        </xdr:cNvPr>
        <xdr:cNvSpPr txBox="1"/>
      </xdr:nvSpPr>
      <xdr:spPr>
        <a:xfrm>
          <a:off x="22199600" y="6233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37</xdr:row>
      <xdr:rowOff>115062</xdr:rowOff>
    </xdr:from>
    <xdr:to>
      <xdr:col>116</xdr:col>
      <xdr:colOff>152400</xdr:colOff>
      <xdr:row>37</xdr:row>
      <xdr:rowOff>115062</xdr:rowOff>
    </xdr:to>
    <xdr:cxnSp macro="">
      <xdr:nvCxnSpPr>
        <xdr:cNvPr id="462" name="直線コネクタ 461">
          <a:extLst>
            <a:ext uri="{FF2B5EF4-FFF2-40B4-BE49-F238E27FC236}">
              <a16:creationId xmlns:a16="http://schemas.microsoft.com/office/drawing/2014/main" id="{F6956CE6-ED56-4814-A247-13BFF5DF345E}"/>
            </a:ext>
          </a:extLst>
        </xdr:cNvPr>
        <xdr:cNvCxnSpPr/>
      </xdr:nvCxnSpPr>
      <xdr:spPr>
        <a:xfrm>
          <a:off x="22072600" y="6458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41774</xdr:rowOff>
    </xdr:from>
    <xdr:ext cx="469744" cy="259045"/>
    <xdr:sp macro="" textlink="">
      <xdr:nvSpPr>
        <xdr:cNvPr id="463" name="【認定こども園・幼稚園・保育所】&#10;一人当たり面積平均値テキスト">
          <a:extLst>
            <a:ext uri="{FF2B5EF4-FFF2-40B4-BE49-F238E27FC236}">
              <a16:creationId xmlns:a16="http://schemas.microsoft.com/office/drawing/2014/main" id="{55649FFB-1D07-4BE9-B798-4FDB708D7A37}"/>
            </a:ext>
          </a:extLst>
        </xdr:cNvPr>
        <xdr:cNvSpPr txBox="1"/>
      </xdr:nvSpPr>
      <xdr:spPr>
        <a:xfrm>
          <a:off x="22199600" y="68997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63347</xdr:rowOff>
    </xdr:from>
    <xdr:to>
      <xdr:col>116</xdr:col>
      <xdr:colOff>114300</xdr:colOff>
      <xdr:row>40</xdr:row>
      <xdr:rowOff>164947</xdr:rowOff>
    </xdr:to>
    <xdr:sp macro="" textlink="">
      <xdr:nvSpPr>
        <xdr:cNvPr id="464" name="フローチャート: 判断 463">
          <a:extLst>
            <a:ext uri="{FF2B5EF4-FFF2-40B4-BE49-F238E27FC236}">
              <a16:creationId xmlns:a16="http://schemas.microsoft.com/office/drawing/2014/main" id="{1C3AE336-98D3-4753-BC59-5C6C71D83BC7}"/>
            </a:ext>
          </a:extLst>
        </xdr:cNvPr>
        <xdr:cNvSpPr/>
      </xdr:nvSpPr>
      <xdr:spPr>
        <a:xfrm>
          <a:off x="22110700" y="6921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68376</xdr:rowOff>
    </xdr:from>
    <xdr:to>
      <xdr:col>112</xdr:col>
      <xdr:colOff>38100</xdr:colOff>
      <xdr:row>40</xdr:row>
      <xdr:rowOff>169976</xdr:rowOff>
    </xdr:to>
    <xdr:sp macro="" textlink="">
      <xdr:nvSpPr>
        <xdr:cNvPr id="465" name="フローチャート: 判断 464">
          <a:extLst>
            <a:ext uri="{FF2B5EF4-FFF2-40B4-BE49-F238E27FC236}">
              <a16:creationId xmlns:a16="http://schemas.microsoft.com/office/drawing/2014/main" id="{EB417BD3-2073-49B3-BB2D-986AC0833128}"/>
            </a:ext>
          </a:extLst>
        </xdr:cNvPr>
        <xdr:cNvSpPr/>
      </xdr:nvSpPr>
      <xdr:spPr>
        <a:xfrm>
          <a:off x="21272500" y="6926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65177</xdr:rowOff>
    </xdr:from>
    <xdr:to>
      <xdr:col>107</xdr:col>
      <xdr:colOff>101600</xdr:colOff>
      <xdr:row>40</xdr:row>
      <xdr:rowOff>166777</xdr:rowOff>
    </xdr:to>
    <xdr:sp macro="" textlink="">
      <xdr:nvSpPr>
        <xdr:cNvPr id="466" name="フローチャート: 判断 465">
          <a:extLst>
            <a:ext uri="{FF2B5EF4-FFF2-40B4-BE49-F238E27FC236}">
              <a16:creationId xmlns:a16="http://schemas.microsoft.com/office/drawing/2014/main" id="{68FF8DE2-96A2-423F-AA09-0ACB0A9D36C8}"/>
            </a:ext>
          </a:extLst>
        </xdr:cNvPr>
        <xdr:cNvSpPr/>
      </xdr:nvSpPr>
      <xdr:spPr>
        <a:xfrm>
          <a:off x="20383500" y="6923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77064</xdr:rowOff>
    </xdr:from>
    <xdr:to>
      <xdr:col>102</xdr:col>
      <xdr:colOff>165100</xdr:colOff>
      <xdr:row>41</xdr:row>
      <xdr:rowOff>7214</xdr:rowOff>
    </xdr:to>
    <xdr:sp macro="" textlink="">
      <xdr:nvSpPr>
        <xdr:cNvPr id="467" name="フローチャート: 判断 466">
          <a:extLst>
            <a:ext uri="{FF2B5EF4-FFF2-40B4-BE49-F238E27FC236}">
              <a16:creationId xmlns:a16="http://schemas.microsoft.com/office/drawing/2014/main" id="{1F187A0C-39EB-4E64-9571-DF4907A21700}"/>
            </a:ext>
          </a:extLst>
        </xdr:cNvPr>
        <xdr:cNvSpPr/>
      </xdr:nvSpPr>
      <xdr:spPr>
        <a:xfrm>
          <a:off x="19494500" y="6935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81635</xdr:rowOff>
    </xdr:from>
    <xdr:to>
      <xdr:col>98</xdr:col>
      <xdr:colOff>38100</xdr:colOff>
      <xdr:row>41</xdr:row>
      <xdr:rowOff>11785</xdr:rowOff>
    </xdr:to>
    <xdr:sp macro="" textlink="">
      <xdr:nvSpPr>
        <xdr:cNvPr id="468" name="フローチャート: 判断 467">
          <a:extLst>
            <a:ext uri="{FF2B5EF4-FFF2-40B4-BE49-F238E27FC236}">
              <a16:creationId xmlns:a16="http://schemas.microsoft.com/office/drawing/2014/main" id="{14C71573-296D-4CAE-8DA2-316B57FF4C56}"/>
            </a:ext>
          </a:extLst>
        </xdr:cNvPr>
        <xdr:cNvSpPr/>
      </xdr:nvSpPr>
      <xdr:spPr>
        <a:xfrm>
          <a:off x="18605500" y="6939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69" name="テキスト ボックス 468">
          <a:extLst>
            <a:ext uri="{FF2B5EF4-FFF2-40B4-BE49-F238E27FC236}">
              <a16:creationId xmlns:a16="http://schemas.microsoft.com/office/drawing/2014/main" id="{C7592811-09F3-4332-9808-87BEE11DCF0C}"/>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70" name="テキスト ボックス 469">
          <a:extLst>
            <a:ext uri="{FF2B5EF4-FFF2-40B4-BE49-F238E27FC236}">
              <a16:creationId xmlns:a16="http://schemas.microsoft.com/office/drawing/2014/main" id="{AAE9DBC9-0B3D-496B-99BD-98F311D45C43}"/>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71" name="テキスト ボックス 470">
          <a:extLst>
            <a:ext uri="{FF2B5EF4-FFF2-40B4-BE49-F238E27FC236}">
              <a16:creationId xmlns:a16="http://schemas.microsoft.com/office/drawing/2014/main" id="{6596CEFD-BFB6-4A60-9221-32CF2E6A709F}"/>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72" name="テキスト ボックス 471">
          <a:extLst>
            <a:ext uri="{FF2B5EF4-FFF2-40B4-BE49-F238E27FC236}">
              <a16:creationId xmlns:a16="http://schemas.microsoft.com/office/drawing/2014/main" id="{3586DF75-9F05-4960-9F65-F56AF59C30E8}"/>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73" name="テキスト ボックス 472">
          <a:extLst>
            <a:ext uri="{FF2B5EF4-FFF2-40B4-BE49-F238E27FC236}">
              <a16:creationId xmlns:a16="http://schemas.microsoft.com/office/drawing/2014/main" id="{C16C1A70-E93C-4FE5-8BB6-3DD87476C947}"/>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57404</xdr:rowOff>
    </xdr:from>
    <xdr:to>
      <xdr:col>116</xdr:col>
      <xdr:colOff>114300</xdr:colOff>
      <xdr:row>38</xdr:row>
      <xdr:rowOff>159004</xdr:rowOff>
    </xdr:to>
    <xdr:sp macro="" textlink="">
      <xdr:nvSpPr>
        <xdr:cNvPr id="474" name="楕円 473">
          <a:extLst>
            <a:ext uri="{FF2B5EF4-FFF2-40B4-BE49-F238E27FC236}">
              <a16:creationId xmlns:a16="http://schemas.microsoft.com/office/drawing/2014/main" id="{D1DB637F-DC37-43B4-9DA6-9C4981B0E984}"/>
            </a:ext>
          </a:extLst>
        </xdr:cNvPr>
        <xdr:cNvSpPr/>
      </xdr:nvSpPr>
      <xdr:spPr>
        <a:xfrm>
          <a:off x="22110700" y="6572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80281</xdr:rowOff>
    </xdr:from>
    <xdr:ext cx="469744" cy="259045"/>
    <xdr:sp macro="" textlink="">
      <xdr:nvSpPr>
        <xdr:cNvPr id="475" name="【認定こども園・幼稚園・保育所】&#10;一人当たり面積該当値テキスト">
          <a:extLst>
            <a:ext uri="{FF2B5EF4-FFF2-40B4-BE49-F238E27FC236}">
              <a16:creationId xmlns:a16="http://schemas.microsoft.com/office/drawing/2014/main" id="{61609ADB-F921-4BAA-84C8-B997360F081B}"/>
            </a:ext>
          </a:extLst>
        </xdr:cNvPr>
        <xdr:cNvSpPr txBox="1"/>
      </xdr:nvSpPr>
      <xdr:spPr>
        <a:xfrm>
          <a:off x="22199600" y="64239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75692</xdr:rowOff>
    </xdr:from>
    <xdr:to>
      <xdr:col>112</xdr:col>
      <xdr:colOff>38100</xdr:colOff>
      <xdr:row>39</xdr:row>
      <xdr:rowOff>5842</xdr:rowOff>
    </xdr:to>
    <xdr:sp macro="" textlink="">
      <xdr:nvSpPr>
        <xdr:cNvPr id="476" name="楕円 475">
          <a:extLst>
            <a:ext uri="{FF2B5EF4-FFF2-40B4-BE49-F238E27FC236}">
              <a16:creationId xmlns:a16="http://schemas.microsoft.com/office/drawing/2014/main" id="{636D35DA-2173-4C2B-94B3-304841BC1CF4}"/>
            </a:ext>
          </a:extLst>
        </xdr:cNvPr>
        <xdr:cNvSpPr/>
      </xdr:nvSpPr>
      <xdr:spPr>
        <a:xfrm>
          <a:off x="21272500" y="6590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108204</xdr:rowOff>
    </xdr:from>
    <xdr:to>
      <xdr:col>116</xdr:col>
      <xdr:colOff>63500</xdr:colOff>
      <xdr:row>38</xdr:row>
      <xdr:rowOff>126492</xdr:rowOff>
    </xdr:to>
    <xdr:cxnSp macro="">
      <xdr:nvCxnSpPr>
        <xdr:cNvPr id="477" name="直線コネクタ 476">
          <a:extLst>
            <a:ext uri="{FF2B5EF4-FFF2-40B4-BE49-F238E27FC236}">
              <a16:creationId xmlns:a16="http://schemas.microsoft.com/office/drawing/2014/main" id="{A4F38676-8409-445F-9642-68F2ECE353F8}"/>
            </a:ext>
          </a:extLst>
        </xdr:cNvPr>
        <xdr:cNvCxnSpPr/>
      </xdr:nvCxnSpPr>
      <xdr:spPr>
        <a:xfrm flipV="1">
          <a:off x="21323300" y="6623304"/>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52832</xdr:rowOff>
    </xdr:from>
    <xdr:to>
      <xdr:col>107</xdr:col>
      <xdr:colOff>101600</xdr:colOff>
      <xdr:row>35</xdr:row>
      <xdr:rowOff>154432</xdr:rowOff>
    </xdr:to>
    <xdr:sp macro="" textlink="">
      <xdr:nvSpPr>
        <xdr:cNvPr id="478" name="楕円 477">
          <a:extLst>
            <a:ext uri="{FF2B5EF4-FFF2-40B4-BE49-F238E27FC236}">
              <a16:creationId xmlns:a16="http://schemas.microsoft.com/office/drawing/2014/main" id="{C7CA2733-67B3-4862-AAD6-AC6DE7DDE2BB}"/>
            </a:ext>
          </a:extLst>
        </xdr:cNvPr>
        <xdr:cNvSpPr/>
      </xdr:nvSpPr>
      <xdr:spPr>
        <a:xfrm>
          <a:off x="20383500" y="6053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103632</xdr:rowOff>
    </xdr:from>
    <xdr:to>
      <xdr:col>111</xdr:col>
      <xdr:colOff>177800</xdr:colOff>
      <xdr:row>38</xdr:row>
      <xdr:rowOff>126492</xdr:rowOff>
    </xdr:to>
    <xdr:cxnSp macro="">
      <xdr:nvCxnSpPr>
        <xdr:cNvPr id="479" name="直線コネクタ 478">
          <a:extLst>
            <a:ext uri="{FF2B5EF4-FFF2-40B4-BE49-F238E27FC236}">
              <a16:creationId xmlns:a16="http://schemas.microsoft.com/office/drawing/2014/main" id="{4D381661-5FD5-4303-AEFD-25BB03B8FC9E}"/>
            </a:ext>
          </a:extLst>
        </xdr:cNvPr>
        <xdr:cNvCxnSpPr/>
      </xdr:nvCxnSpPr>
      <xdr:spPr>
        <a:xfrm>
          <a:off x="20434300" y="6104382"/>
          <a:ext cx="889000" cy="537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72034</xdr:rowOff>
    </xdr:from>
    <xdr:to>
      <xdr:col>102</xdr:col>
      <xdr:colOff>165100</xdr:colOff>
      <xdr:row>39</xdr:row>
      <xdr:rowOff>2184</xdr:rowOff>
    </xdr:to>
    <xdr:sp macro="" textlink="">
      <xdr:nvSpPr>
        <xdr:cNvPr id="480" name="楕円 479">
          <a:extLst>
            <a:ext uri="{FF2B5EF4-FFF2-40B4-BE49-F238E27FC236}">
              <a16:creationId xmlns:a16="http://schemas.microsoft.com/office/drawing/2014/main" id="{40A48AD8-1BE8-45D1-83A6-D75F4944D085}"/>
            </a:ext>
          </a:extLst>
        </xdr:cNvPr>
        <xdr:cNvSpPr/>
      </xdr:nvSpPr>
      <xdr:spPr>
        <a:xfrm>
          <a:off x="19494500" y="6587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35</xdr:row>
      <xdr:rowOff>103632</xdr:rowOff>
    </xdr:from>
    <xdr:to>
      <xdr:col>107</xdr:col>
      <xdr:colOff>50800</xdr:colOff>
      <xdr:row>38</xdr:row>
      <xdr:rowOff>122834</xdr:rowOff>
    </xdr:to>
    <xdr:cxnSp macro="">
      <xdr:nvCxnSpPr>
        <xdr:cNvPr id="481" name="直線コネクタ 480">
          <a:extLst>
            <a:ext uri="{FF2B5EF4-FFF2-40B4-BE49-F238E27FC236}">
              <a16:creationId xmlns:a16="http://schemas.microsoft.com/office/drawing/2014/main" id="{381BDF8A-C5AE-4953-BE34-01F9D992882D}"/>
            </a:ext>
          </a:extLst>
        </xdr:cNvPr>
        <xdr:cNvCxnSpPr/>
      </xdr:nvCxnSpPr>
      <xdr:spPr>
        <a:xfrm flipV="1">
          <a:off x="19545300" y="6104382"/>
          <a:ext cx="889000" cy="533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35</xdr:row>
      <xdr:rowOff>11684</xdr:rowOff>
    </xdr:from>
    <xdr:to>
      <xdr:col>98</xdr:col>
      <xdr:colOff>38100</xdr:colOff>
      <xdr:row>35</xdr:row>
      <xdr:rowOff>113284</xdr:rowOff>
    </xdr:to>
    <xdr:sp macro="" textlink="">
      <xdr:nvSpPr>
        <xdr:cNvPr id="482" name="楕円 481">
          <a:extLst>
            <a:ext uri="{FF2B5EF4-FFF2-40B4-BE49-F238E27FC236}">
              <a16:creationId xmlns:a16="http://schemas.microsoft.com/office/drawing/2014/main" id="{A238CFEA-25D6-4CDA-83EB-3D9E47661236}"/>
            </a:ext>
          </a:extLst>
        </xdr:cNvPr>
        <xdr:cNvSpPr/>
      </xdr:nvSpPr>
      <xdr:spPr>
        <a:xfrm>
          <a:off x="18605500" y="601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35</xdr:row>
      <xdr:rowOff>62484</xdr:rowOff>
    </xdr:from>
    <xdr:to>
      <xdr:col>102</xdr:col>
      <xdr:colOff>114300</xdr:colOff>
      <xdr:row>38</xdr:row>
      <xdr:rowOff>122834</xdr:rowOff>
    </xdr:to>
    <xdr:cxnSp macro="">
      <xdr:nvCxnSpPr>
        <xdr:cNvPr id="483" name="直線コネクタ 482">
          <a:extLst>
            <a:ext uri="{FF2B5EF4-FFF2-40B4-BE49-F238E27FC236}">
              <a16:creationId xmlns:a16="http://schemas.microsoft.com/office/drawing/2014/main" id="{A87A6CC1-42E0-4AF8-ADC0-2C8CDC5B32E5}"/>
            </a:ext>
          </a:extLst>
        </xdr:cNvPr>
        <xdr:cNvCxnSpPr/>
      </xdr:nvCxnSpPr>
      <xdr:spPr>
        <a:xfrm>
          <a:off x="18656300" y="6063234"/>
          <a:ext cx="889000" cy="574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161103</xdr:rowOff>
    </xdr:from>
    <xdr:ext cx="469744" cy="259045"/>
    <xdr:sp macro="" textlink="">
      <xdr:nvSpPr>
        <xdr:cNvPr id="484" name="n_1aveValue【認定こども園・幼稚園・保育所】&#10;一人当たり面積">
          <a:extLst>
            <a:ext uri="{FF2B5EF4-FFF2-40B4-BE49-F238E27FC236}">
              <a16:creationId xmlns:a16="http://schemas.microsoft.com/office/drawing/2014/main" id="{46AF6DC4-0935-49A5-97A8-AA39129BAF70}"/>
            </a:ext>
          </a:extLst>
        </xdr:cNvPr>
        <xdr:cNvSpPr txBox="1"/>
      </xdr:nvSpPr>
      <xdr:spPr>
        <a:xfrm>
          <a:off x="21075727" y="7019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157904</xdr:rowOff>
    </xdr:from>
    <xdr:ext cx="469744" cy="259045"/>
    <xdr:sp macro="" textlink="">
      <xdr:nvSpPr>
        <xdr:cNvPr id="485" name="n_2aveValue【認定こども園・幼稚園・保育所】&#10;一人当たり面積">
          <a:extLst>
            <a:ext uri="{FF2B5EF4-FFF2-40B4-BE49-F238E27FC236}">
              <a16:creationId xmlns:a16="http://schemas.microsoft.com/office/drawing/2014/main" id="{7DBB786D-ED74-4CC4-832A-1684EA86C3CD}"/>
            </a:ext>
          </a:extLst>
        </xdr:cNvPr>
        <xdr:cNvSpPr txBox="1"/>
      </xdr:nvSpPr>
      <xdr:spPr>
        <a:xfrm>
          <a:off x="20199427" y="7015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169791</xdr:rowOff>
    </xdr:from>
    <xdr:ext cx="469744" cy="259045"/>
    <xdr:sp macro="" textlink="">
      <xdr:nvSpPr>
        <xdr:cNvPr id="486" name="n_3aveValue【認定こども園・幼稚園・保育所】&#10;一人当たり面積">
          <a:extLst>
            <a:ext uri="{FF2B5EF4-FFF2-40B4-BE49-F238E27FC236}">
              <a16:creationId xmlns:a16="http://schemas.microsoft.com/office/drawing/2014/main" id="{55218A4A-3FAB-4D84-88BB-2321FEFF0EBE}"/>
            </a:ext>
          </a:extLst>
        </xdr:cNvPr>
        <xdr:cNvSpPr txBox="1"/>
      </xdr:nvSpPr>
      <xdr:spPr>
        <a:xfrm>
          <a:off x="19310427" y="7027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41</xdr:row>
      <xdr:rowOff>2912</xdr:rowOff>
    </xdr:from>
    <xdr:ext cx="469744" cy="259045"/>
    <xdr:sp macro="" textlink="">
      <xdr:nvSpPr>
        <xdr:cNvPr id="487" name="n_4aveValue【認定こども園・幼稚園・保育所】&#10;一人当たり面積">
          <a:extLst>
            <a:ext uri="{FF2B5EF4-FFF2-40B4-BE49-F238E27FC236}">
              <a16:creationId xmlns:a16="http://schemas.microsoft.com/office/drawing/2014/main" id="{D897A5AB-85F7-4742-BC69-47F2798741A0}"/>
            </a:ext>
          </a:extLst>
        </xdr:cNvPr>
        <xdr:cNvSpPr txBox="1"/>
      </xdr:nvSpPr>
      <xdr:spPr>
        <a:xfrm>
          <a:off x="18421427" y="70323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22369</xdr:rowOff>
    </xdr:from>
    <xdr:ext cx="469744" cy="259045"/>
    <xdr:sp macro="" textlink="">
      <xdr:nvSpPr>
        <xdr:cNvPr id="488" name="n_1mainValue【認定こども園・幼稚園・保育所】&#10;一人当たり面積">
          <a:extLst>
            <a:ext uri="{FF2B5EF4-FFF2-40B4-BE49-F238E27FC236}">
              <a16:creationId xmlns:a16="http://schemas.microsoft.com/office/drawing/2014/main" id="{CFC9082A-D451-4745-86A8-B3E22F25162B}"/>
            </a:ext>
          </a:extLst>
        </xdr:cNvPr>
        <xdr:cNvSpPr txBox="1"/>
      </xdr:nvSpPr>
      <xdr:spPr>
        <a:xfrm>
          <a:off x="21075727" y="6366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33</xdr:row>
      <xdr:rowOff>170959</xdr:rowOff>
    </xdr:from>
    <xdr:ext cx="469744" cy="259045"/>
    <xdr:sp macro="" textlink="">
      <xdr:nvSpPr>
        <xdr:cNvPr id="489" name="n_2mainValue【認定こども園・幼稚園・保育所】&#10;一人当たり面積">
          <a:extLst>
            <a:ext uri="{FF2B5EF4-FFF2-40B4-BE49-F238E27FC236}">
              <a16:creationId xmlns:a16="http://schemas.microsoft.com/office/drawing/2014/main" id="{1513BBE2-62B0-4DD4-88CD-E56B633E1A6E}"/>
            </a:ext>
          </a:extLst>
        </xdr:cNvPr>
        <xdr:cNvSpPr txBox="1"/>
      </xdr:nvSpPr>
      <xdr:spPr>
        <a:xfrm>
          <a:off x="20199427" y="5828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18711</xdr:rowOff>
    </xdr:from>
    <xdr:ext cx="469744" cy="259045"/>
    <xdr:sp macro="" textlink="">
      <xdr:nvSpPr>
        <xdr:cNvPr id="490" name="n_3mainValue【認定こども園・幼稚園・保育所】&#10;一人当たり面積">
          <a:extLst>
            <a:ext uri="{FF2B5EF4-FFF2-40B4-BE49-F238E27FC236}">
              <a16:creationId xmlns:a16="http://schemas.microsoft.com/office/drawing/2014/main" id="{14F1FC6C-B8C7-4AD8-A617-A98128E9D4CF}"/>
            </a:ext>
          </a:extLst>
        </xdr:cNvPr>
        <xdr:cNvSpPr txBox="1"/>
      </xdr:nvSpPr>
      <xdr:spPr>
        <a:xfrm>
          <a:off x="19310427" y="6362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33</xdr:row>
      <xdr:rowOff>129811</xdr:rowOff>
    </xdr:from>
    <xdr:ext cx="469744" cy="259045"/>
    <xdr:sp macro="" textlink="">
      <xdr:nvSpPr>
        <xdr:cNvPr id="491" name="n_4mainValue【認定こども園・幼稚園・保育所】&#10;一人当たり面積">
          <a:extLst>
            <a:ext uri="{FF2B5EF4-FFF2-40B4-BE49-F238E27FC236}">
              <a16:creationId xmlns:a16="http://schemas.microsoft.com/office/drawing/2014/main" id="{1776C600-2E7B-432B-8932-A8BBBDBB63B8}"/>
            </a:ext>
          </a:extLst>
        </xdr:cNvPr>
        <xdr:cNvSpPr txBox="1"/>
      </xdr:nvSpPr>
      <xdr:spPr>
        <a:xfrm>
          <a:off x="18421427" y="5787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92" name="正方形/長方形 491">
          <a:extLst>
            <a:ext uri="{FF2B5EF4-FFF2-40B4-BE49-F238E27FC236}">
              <a16:creationId xmlns:a16="http://schemas.microsoft.com/office/drawing/2014/main" id="{F84A63AC-1CB3-4A60-926B-5578FB60B25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93" name="正方形/長方形 492">
          <a:extLst>
            <a:ext uri="{FF2B5EF4-FFF2-40B4-BE49-F238E27FC236}">
              <a16:creationId xmlns:a16="http://schemas.microsoft.com/office/drawing/2014/main" id="{A91B520F-F11D-4E49-AF9C-CE079817E81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94" name="正方形/長方形 493">
          <a:extLst>
            <a:ext uri="{FF2B5EF4-FFF2-40B4-BE49-F238E27FC236}">
              <a16:creationId xmlns:a16="http://schemas.microsoft.com/office/drawing/2014/main" id="{9344C778-974D-4779-9007-4A663CC72F77}"/>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95" name="正方形/長方形 494">
          <a:extLst>
            <a:ext uri="{FF2B5EF4-FFF2-40B4-BE49-F238E27FC236}">
              <a16:creationId xmlns:a16="http://schemas.microsoft.com/office/drawing/2014/main" id="{94E49CCE-56E3-45DB-8B96-F4D01EC19E7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96" name="正方形/長方形 495">
          <a:extLst>
            <a:ext uri="{FF2B5EF4-FFF2-40B4-BE49-F238E27FC236}">
              <a16:creationId xmlns:a16="http://schemas.microsoft.com/office/drawing/2014/main" id="{99CED994-F1C3-41AA-A634-AF45FCB55E4A}"/>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97" name="正方形/長方形 496">
          <a:extLst>
            <a:ext uri="{FF2B5EF4-FFF2-40B4-BE49-F238E27FC236}">
              <a16:creationId xmlns:a16="http://schemas.microsoft.com/office/drawing/2014/main" id="{10045757-4C64-44AB-BDFB-A01632CFB4B4}"/>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98" name="正方形/長方形 497">
          <a:extLst>
            <a:ext uri="{FF2B5EF4-FFF2-40B4-BE49-F238E27FC236}">
              <a16:creationId xmlns:a16="http://schemas.microsoft.com/office/drawing/2014/main" id="{08950D23-8B6A-4ECC-B607-147C100F4A58}"/>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99" name="正方形/長方形 498">
          <a:extLst>
            <a:ext uri="{FF2B5EF4-FFF2-40B4-BE49-F238E27FC236}">
              <a16:creationId xmlns:a16="http://schemas.microsoft.com/office/drawing/2014/main" id="{B0062938-0EC8-4B2D-B8D3-9E4FCACEE3B6}"/>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00" name="テキスト ボックス 499">
          <a:extLst>
            <a:ext uri="{FF2B5EF4-FFF2-40B4-BE49-F238E27FC236}">
              <a16:creationId xmlns:a16="http://schemas.microsoft.com/office/drawing/2014/main" id="{F7BA3D2E-C535-4A56-B5F1-C3D6BCEB3CD1}"/>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01" name="直線コネクタ 500">
          <a:extLst>
            <a:ext uri="{FF2B5EF4-FFF2-40B4-BE49-F238E27FC236}">
              <a16:creationId xmlns:a16="http://schemas.microsoft.com/office/drawing/2014/main" id="{9254F316-2BC5-4A91-AA61-98E0926BDF95}"/>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02" name="テキスト ボックス 501">
          <a:extLst>
            <a:ext uri="{FF2B5EF4-FFF2-40B4-BE49-F238E27FC236}">
              <a16:creationId xmlns:a16="http://schemas.microsoft.com/office/drawing/2014/main" id="{3F664E8A-27BB-4892-B00E-5DB66DF3AB81}"/>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03" name="直線コネクタ 502">
          <a:extLst>
            <a:ext uri="{FF2B5EF4-FFF2-40B4-BE49-F238E27FC236}">
              <a16:creationId xmlns:a16="http://schemas.microsoft.com/office/drawing/2014/main" id="{54D43B30-65B0-4387-B3A9-1714D344E510}"/>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04" name="テキスト ボックス 503">
          <a:extLst>
            <a:ext uri="{FF2B5EF4-FFF2-40B4-BE49-F238E27FC236}">
              <a16:creationId xmlns:a16="http://schemas.microsoft.com/office/drawing/2014/main" id="{E65664DA-AD3A-4444-A66C-258345EB918C}"/>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05" name="直線コネクタ 504">
          <a:extLst>
            <a:ext uri="{FF2B5EF4-FFF2-40B4-BE49-F238E27FC236}">
              <a16:creationId xmlns:a16="http://schemas.microsoft.com/office/drawing/2014/main" id="{D6B549A7-742A-4F95-88A1-D8ADE9F254F9}"/>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06" name="テキスト ボックス 505">
          <a:extLst>
            <a:ext uri="{FF2B5EF4-FFF2-40B4-BE49-F238E27FC236}">
              <a16:creationId xmlns:a16="http://schemas.microsoft.com/office/drawing/2014/main" id="{8F1D9421-1DA6-4A05-B5CF-72C6986A671A}"/>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07" name="直線コネクタ 506">
          <a:extLst>
            <a:ext uri="{FF2B5EF4-FFF2-40B4-BE49-F238E27FC236}">
              <a16:creationId xmlns:a16="http://schemas.microsoft.com/office/drawing/2014/main" id="{DEBFD406-F5D0-4F28-8C9C-FF41AE587869}"/>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08" name="テキスト ボックス 507">
          <a:extLst>
            <a:ext uri="{FF2B5EF4-FFF2-40B4-BE49-F238E27FC236}">
              <a16:creationId xmlns:a16="http://schemas.microsoft.com/office/drawing/2014/main" id="{0012AC04-046C-4C55-B69B-3502A858F359}"/>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09" name="直線コネクタ 508">
          <a:extLst>
            <a:ext uri="{FF2B5EF4-FFF2-40B4-BE49-F238E27FC236}">
              <a16:creationId xmlns:a16="http://schemas.microsoft.com/office/drawing/2014/main" id="{CFE6E86A-CC31-4397-91A8-7D7498460CAE}"/>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10" name="テキスト ボックス 509">
          <a:extLst>
            <a:ext uri="{FF2B5EF4-FFF2-40B4-BE49-F238E27FC236}">
              <a16:creationId xmlns:a16="http://schemas.microsoft.com/office/drawing/2014/main" id="{CBABCC3B-92FF-4F68-BB0D-6C041C6BB47B}"/>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11" name="直線コネクタ 510">
          <a:extLst>
            <a:ext uri="{FF2B5EF4-FFF2-40B4-BE49-F238E27FC236}">
              <a16:creationId xmlns:a16="http://schemas.microsoft.com/office/drawing/2014/main" id="{310914B9-5393-4639-94BE-C9E72FD5AF68}"/>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12" name="テキスト ボックス 511">
          <a:extLst>
            <a:ext uri="{FF2B5EF4-FFF2-40B4-BE49-F238E27FC236}">
              <a16:creationId xmlns:a16="http://schemas.microsoft.com/office/drawing/2014/main" id="{3073446E-08E1-4ED7-B158-D2F9467BF0C5}"/>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13" name="直線コネクタ 512">
          <a:extLst>
            <a:ext uri="{FF2B5EF4-FFF2-40B4-BE49-F238E27FC236}">
              <a16:creationId xmlns:a16="http://schemas.microsoft.com/office/drawing/2014/main" id="{9629ABED-9B2E-4887-BDA6-42AD1499E2F7}"/>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14" name="テキスト ボックス 513">
          <a:extLst>
            <a:ext uri="{FF2B5EF4-FFF2-40B4-BE49-F238E27FC236}">
              <a16:creationId xmlns:a16="http://schemas.microsoft.com/office/drawing/2014/main" id="{29641F4D-CDB1-4FF7-A1F3-30B8324C3210}"/>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15" name="直線コネクタ 514">
          <a:extLst>
            <a:ext uri="{FF2B5EF4-FFF2-40B4-BE49-F238E27FC236}">
              <a16:creationId xmlns:a16="http://schemas.microsoft.com/office/drawing/2014/main" id="{D7F35590-4FD9-4953-B45B-A8474845CBF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6" name="【学校施設】&#10;有形固定資産減価償却率グラフ枠">
          <a:extLst>
            <a:ext uri="{FF2B5EF4-FFF2-40B4-BE49-F238E27FC236}">
              <a16:creationId xmlns:a16="http://schemas.microsoft.com/office/drawing/2014/main" id="{1E8C0B9D-1D56-44C8-B65F-993A4BE48416}"/>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11430</xdr:rowOff>
    </xdr:from>
    <xdr:to>
      <xdr:col>85</xdr:col>
      <xdr:colOff>126364</xdr:colOff>
      <xdr:row>64</xdr:row>
      <xdr:rowOff>130628</xdr:rowOff>
    </xdr:to>
    <xdr:cxnSp macro="">
      <xdr:nvCxnSpPr>
        <xdr:cNvPr id="517" name="直線コネクタ 516">
          <a:extLst>
            <a:ext uri="{FF2B5EF4-FFF2-40B4-BE49-F238E27FC236}">
              <a16:creationId xmlns:a16="http://schemas.microsoft.com/office/drawing/2014/main" id="{64534924-8A7E-4F44-842B-580B90D1E2DB}"/>
            </a:ext>
          </a:extLst>
        </xdr:cNvPr>
        <xdr:cNvCxnSpPr/>
      </xdr:nvCxnSpPr>
      <xdr:spPr>
        <a:xfrm flipV="1">
          <a:off x="16318864" y="9612630"/>
          <a:ext cx="0" cy="1490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18" name="【学校施設】&#10;有形固定資産減価償却率最小値テキスト">
          <a:extLst>
            <a:ext uri="{FF2B5EF4-FFF2-40B4-BE49-F238E27FC236}">
              <a16:creationId xmlns:a16="http://schemas.microsoft.com/office/drawing/2014/main" id="{0DE4F992-0320-4B2E-90F7-4CF46796F2F2}"/>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19" name="直線コネクタ 518">
          <a:extLst>
            <a:ext uri="{FF2B5EF4-FFF2-40B4-BE49-F238E27FC236}">
              <a16:creationId xmlns:a16="http://schemas.microsoft.com/office/drawing/2014/main" id="{FEFE977E-3219-4FC1-8641-2D8B1153DCCB}"/>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129557</xdr:rowOff>
    </xdr:from>
    <xdr:ext cx="340478" cy="259045"/>
    <xdr:sp macro="" textlink="">
      <xdr:nvSpPr>
        <xdr:cNvPr id="520" name="【学校施設】&#10;有形固定資産減価償却率最大値テキスト">
          <a:extLst>
            <a:ext uri="{FF2B5EF4-FFF2-40B4-BE49-F238E27FC236}">
              <a16:creationId xmlns:a16="http://schemas.microsoft.com/office/drawing/2014/main" id="{9A594C8A-D53E-496E-8792-74270FD2E9A2}"/>
            </a:ext>
          </a:extLst>
        </xdr:cNvPr>
        <xdr:cNvSpPr txBox="1"/>
      </xdr:nvSpPr>
      <xdr:spPr>
        <a:xfrm>
          <a:off x="16357600" y="93878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11430</xdr:rowOff>
    </xdr:from>
    <xdr:to>
      <xdr:col>86</xdr:col>
      <xdr:colOff>25400</xdr:colOff>
      <xdr:row>56</xdr:row>
      <xdr:rowOff>11430</xdr:rowOff>
    </xdr:to>
    <xdr:cxnSp macro="">
      <xdr:nvCxnSpPr>
        <xdr:cNvPr id="521" name="直線コネクタ 520">
          <a:extLst>
            <a:ext uri="{FF2B5EF4-FFF2-40B4-BE49-F238E27FC236}">
              <a16:creationId xmlns:a16="http://schemas.microsoft.com/office/drawing/2014/main" id="{873AA905-CF76-47EC-BE7C-E4306FAA705D}"/>
            </a:ext>
          </a:extLst>
        </xdr:cNvPr>
        <xdr:cNvCxnSpPr/>
      </xdr:nvCxnSpPr>
      <xdr:spPr>
        <a:xfrm>
          <a:off x="16230600" y="961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74584</xdr:rowOff>
    </xdr:from>
    <xdr:ext cx="405111" cy="259045"/>
    <xdr:sp macro="" textlink="">
      <xdr:nvSpPr>
        <xdr:cNvPr id="522" name="【学校施設】&#10;有形固定資産減価償却率平均値テキスト">
          <a:extLst>
            <a:ext uri="{FF2B5EF4-FFF2-40B4-BE49-F238E27FC236}">
              <a16:creationId xmlns:a16="http://schemas.microsoft.com/office/drawing/2014/main" id="{DDD0D553-8DC1-44C9-AAA6-631C4F837B76}"/>
            </a:ext>
          </a:extLst>
        </xdr:cNvPr>
        <xdr:cNvSpPr txBox="1"/>
      </xdr:nvSpPr>
      <xdr:spPr>
        <a:xfrm>
          <a:off x="16357600" y="1036158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96157</xdr:rowOff>
    </xdr:from>
    <xdr:to>
      <xdr:col>85</xdr:col>
      <xdr:colOff>177800</xdr:colOff>
      <xdr:row>61</xdr:row>
      <xdr:rowOff>26307</xdr:rowOff>
    </xdr:to>
    <xdr:sp macro="" textlink="">
      <xdr:nvSpPr>
        <xdr:cNvPr id="523" name="フローチャート: 判断 522">
          <a:extLst>
            <a:ext uri="{FF2B5EF4-FFF2-40B4-BE49-F238E27FC236}">
              <a16:creationId xmlns:a16="http://schemas.microsoft.com/office/drawing/2014/main" id="{79BC105B-03EF-4DF8-ADDF-15372AF8706B}"/>
            </a:ext>
          </a:extLst>
        </xdr:cNvPr>
        <xdr:cNvSpPr/>
      </xdr:nvSpPr>
      <xdr:spPr>
        <a:xfrm>
          <a:off x="16268700" y="1038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87993</xdr:rowOff>
    </xdr:from>
    <xdr:to>
      <xdr:col>81</xdr:col>
      <xdr:colOff>101600</xdr:colOff>
      <xdr:row>61</xdr:row>
      <xdr:rowOff>18143</xdr:rowOff>
    </xdr:to>
    <xdr:sp macro="" textlink="">
      <xdr:nvSpPr>
        <xdr:cNvPr id="524" name="フローチャート: 判断 523">
          <a:extLst>
            <a:ext uri="{FF2B5EF4-FFF2-40B4-BE49-F238E27FC236}">
              <a16:creationId xmlns:a16="http://schemas.microsoft.com/office/drawing/2014/main" id="{027901E7-371A-4597-8CCD-823A398347EA}"/>
            </a:ext>
          </a:extLst>
        </xdr:cNvPr>
        <xdr:cNvSpPr/>
      </xdr:nvSpPr>
      <xdr:spPr>
        <a:xfrm>
          <a:off x="15430500" y="1037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78196</xdr:rowOff>
    </xdr:from>
    <xdr:to>
      <xdr:col>76</xdr:col>
      <xdr:colOff>165100</xdr:colOff>
      <xdr:row>61</xdr:row>
      <xdr:rowOff>8346</xdr:rowOff>
    </xdr:to>
    <xdr:sp macro="" textlink="">
      <xdr:nvSpPr>
        <xdr:cNvPr id="525" name="フローチャート: 判断 524">
          <a:extLst>
            <a:ext uri="{FF2B5EF4-FFF2-40B4-BE49-F238E27FC236}">
              <a16:creationId xmlns:a16="http://schemas.microsoft.com/office/drawing/2014/main" id="{6B285F6C-B4F7-40A9-98B4-2669F908ECA0}"/>
            </a:ext>
          </a:extLst>
        </xdr:cNvPr>
        <xdr:cNvSpPr/>
      </xdr:nvSpPr>
      <xdr:spPr>
        <a:xfrm>
          <a:off x="14541500" y="1036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61867</xdr:rowOff>
    </xdr:from>
    <xdr:to>
      <xdr:col>72</xdr:col>
      <xdr:colOff>38100</xdr:colOff>
      <xdr:row>60</xdr:row>
      <xdr:rowOff>163467</xdr:rowOff>
    </xdr:to>
    <xdr:sp macro="" textlink="">
      <xdr:nvSpPr>
        <xdr:cNvPr id="526" name="フローチャート: 判断 525">
          <a:extLst>
            <a:ext uri="{FF2B5EF4-FFF2-40B4-BE49-F238E27FC236}">
              <a16:creationId xmlns:a16="http://schemas.microsoft.com/office/drawing/2014/main" id="{722B2CDA-0A72-43A5-BDD7-9DE31CFF2181}"/>
            </a:ext>
          </a:extLst>
        </xdr:cNvPr>
        <xdr:cNvSpPr/>
      </xdr:nvSpPr>
      <xdr:spPr>
        <a:xfrm>
          <a:off x="13652500" y="1034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52070</xdr:rowOff>
    </xdr:from>
    <xdr:to>
      <xdr:col>67</xdr:col>
      <xdr:colOff>101600</xdr:colOff>
      <xdr:row>60</xdr:row>
      <xdr:rowOff>153670</xdr:rowOff>
    </xdr:to>
    <xdr:sp macro="" textlink="">
      <xdr:nvSpPr>
        <xdr:cNvPr id="527" name="フローチャート: 判断 526">
          <a:extLst>
            <a:ext uri="{FF2B5EF4-FFF2-40B4-BE49-F238E27FC236}">
              <a16:creationId xmlns:a16="http://schemas.microsoft.com/office/drawing/2014/main" id="{7C809A2C-E98F-4138-A023-F2197F89CD8C}"/>
            </a:ext>
          </a:extLst>
        </xdr:cNvPr>
        <xdr:cNvSpPr/>
      </xdr:nvSpPr>
      <xdr:spPr>
        <a:xfrm>
          <a:off x="12763500" y="1033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28" name="テキスト ボックス 527">
          <a:extLst>
            <a:ext uri="{FF2B5EF4-FFF2-40B4-BE49-F238E27FC236}">
              <a16:creationId xmlns:a16="http://schemas.microsoft.com/office/drawing/2014/main" id="{4A0C2894-0ACB-4561-80B0-C25B93668B52}"/>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29" name="テキスト ボックス 528">
          <a:extLst>
            <a:ext uri="{FF2B5EF4-FFF2-40B4-BE49-F238E27FC236}">
              <a16:creationId xmlns:a16="http://schemas.microsoft.com/office/drawing/2014/main" id="{7BDD4909-0D3B-41FF-B8F7-CE6E25C12E09}"/>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30" name="テキスト ボックス 529">
          <a:extLst>
            <a:ext uri="{FF2B5EF4-FFF2-40B4-BE49-F238E27FC236}">
              <a16:creationId xmlns:a16="http://schemas.microsoft.com/office/drawing/2014/main" id="{456585B7-F176-4F99-933A-49692D23E861}"/>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31" name="テキスト ボックス 530">
          <a:extLst>
            <a:ext uri="{FF2B5EF4-FFF2-40B4-BE49-F238E27FC236}">
              <a16:creationId xmlns:a16="http://schemas.microsoft.com/office/drawing/2014/main" id="{7C5E45A7-3F95-4670-BCC4-BDE2A198E253}"/>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32" name="テキスト ボックス 531">
          <a:extLst>
            <a:ext uri="{FF2B5EF4-FFF2-40B4-BE49-F238E27FC236}">
              <a16:creationId xmlns:a16="http://schemas.microsoft.com/office/drawing/2014/main" id="{0636C40C-F839-4F0E-BC0E-61182C56607F}"/>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37374</xdr:rowOff>
    </xdr:from>
    <xdr:to>
      <xdr:col>85</xdr:col>
      <xdr:colOff>177800</xdr:colOff>
      <xdr:row>60</xdr:row>
      <xdr:rowOff>138974</xdr:rowOff>
    </xdr:to>
    <xdr:sp macro="" textlink="">
      <xdr:nvSpPr>
        <xdr:cNvPr id="533" name="楕円 532">
          <a:extLst>
            <a:ext uri="{FF2B5EF4-FFF2-40B4-BE49-F238E27FC236}">
              <a16:creationId xmlns:a16="http://schemas.microsoft.com/office/drawing/2014/main" id="{93C72636-68DD-476B-8BC2-B3FF6F68FCDE}"/>
            </a:ext>
          </a:extLst>
        </xdr:cNvPr>
        <xdr:cNvSpPr/>
      </xdr:nvSpPr>
      <xdr:spPr>
        <a:xfrm>
          <a:off x="16268700" y="10324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60251</xdr:rowOff>
    </xdr:from>
    <xdr:ext cx="405111" cy="259045"/>
    <xdr:sp macro="" textlink="">
      <xdr:nvSpPr>
        <xdr:cNvPr id="534" name="【学校施設】&#10;有形固定資産減価償却率該当値テキスト">
          <a:extLst>
            <a:ext uri="{FF2B5EF4-FFF2-40B4-BE49-F238E27FC236}">
              <a16:creationId xmlns:a16="http://schemas.microsoft.com/office/drawing/2014/main" id="{2F49437E-0F8D-4A2A-92FD-786C24A6E600}"/>
            </a:ext>
          </a:extLst>
        </xdr:cNvPr>
        <xdr:cNvSpPr txBox="1"/>
      </xdr:nvSpPr>
      <xdr:spPr>
        <a:xfrm>
          <a:off x="16357600" y="101758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158206</xdr:rowOff>
    </xdr:from>
    <xdr:to>
      <xdr:col>81</xdr:col>
      <xdr:colOff>101600</xdr:colOff>
      <xdr:row>60</xdr:row>
      <xdr:rowOff>88356</xdr:rowOff>
    </xdr:to>
    <xdr:sp macro="" textlink="">
      <xdr:nvSpPr>
        <xdr:cNvPr id="535" name="楕円 534">
          <a:extLst>
            <a:ext uri="{FF2B5EF4-FFF2-40B4-BE49-F238E27FC236}">
              <a16:creationId xmlns:a16="http://schemas.microsoft.com/office/drawing/2014/main" id="{49DA922E-DC7F-45F7-8539-A3DB820D4276}"/>
            </a:ext>
          </a:extLst>
        </xdr:cNvPr>
        <xdr:cNvSpPr/>
      </xdr:nvSpPr>
      <xdr:spPr>
        <a:xfrm>
          <a:off x="15430500" y="10273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37556</xdr:rowOff>
    </xdr:from>
    <xdr:to>
      <xdr:col>85</xdr:col>
      <xdr:colOff>127000</xdr:colOff>
      <xdr:row>60</xdr:row>
      <xdr:rowOff>88174</xdr:rowOff>
    </xdr:to>
    <xdr:cxnSp macro="">
      <xdr:nvCxnSpPr>
        <xdr:cNvPr id="536" name="直線コネクタ 535">
          <a:extLst>
            <a:ext uri="{FF2B5EF4-FFF2-40B4-BE49-F238E27FC236}">
              <a16:creationId xmlns:a16="http://schemas.microsoft.com/office/drawing/2014/main" id="{4F7EDBA5-511A-47F8-BB1F-CF1407886049}"/>
            </a:ext>
          </a:extLst>
        </xdr:cNvPr>
        <xdr:cNvCxnSpPr/>
      </xdr:nvCxnSpPr>
      <xdr:spPr>
        <a:xfrm>
          <a:off x="15481300" y="10324556"/>
          <a:ext cx="838200" cy="50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107587</xdr:rowOff>
    </xdr:from>
    <xdr:to>
      <xdr:col>76</xdr:col>
      <xdr:colOff>165100</xdr:colOff>
      <xdr:row>60</xdr:row>
      <xdr:rowOff>37737</xdr:rowOff>
    </xdr:to>
    <xdr:sp macro="" textlink="">
      <xdr:nvSpPr>
        <xdr:cNvPr id="537" name="楕円 536">
          <a:extLst>
            <a:ext uri="{FF2B5EF4-FFF2-40B4-BE49-F238E27FC236}">
              <a16:creationId xmlns:a16="http://schemas.microsoft.com/office/drawing/2014/main" id="{91BC4A3E-40C0-4CF9-86E9-FEBC4A2E1837}"/>
            </a:ext>
          </a:extLst>
        </xdr:cNvPr>
        <xdr:cNvSpPr/>
      </xdr:nvSpPr>
      <xdr:spPr>
        <a:xfrm>
          <a:off x="14541500" y="10223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158387</xdr:rowOff>
    </xdr:from>
    <xdr:to>
      <xdr:col>81</xdr:col>
      <xdr:colOff>50800</xdr:colOff>
      <xdr:row>60</xdr:row>
      <xdr:rowOff>37556</xdr:rowOff>
    </xdr:to>
    <xdr:cxnSp macro="">
      <xdr:nvCxnSpPr>
        <xdr:cNvPr id="538" name="直線コネクタ 537">
          <a:extLst>
            <a:ext uri="{FF2B5EF4-FFF2-40B4-BE49-F238E27FC236}">
              <a16:creationId xmlns:a16="http://schemas.microsoft.com/office/drawing/2014/main" id="{1DBCD025-FA52-46B2-9BFB-D97E23A9B312}"/>
            </a:ext>
          </a:extLst>
        </xdr:cNvPr>
        <xdr:cNvCxnSpPr/>
      </xdr:nvCxnSpPr>
      <xdr:spPr>
        <a:xfrm>
          <a:off x="14592300" y="10273937"/>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4717</xdr:rowOff>
    </xdr:from>
    <xdr:to>
      <xdr:col>72</xdr:col>
      <xdr:colOff>38100</xdr:colOff>
      <xdr:row>59</xdr:row>
      <xdr:rowOff>106317</xdr:rowOff>
    </xdr:to>
    <xdr:sp macro="" textlink="">
      <xdr:nvSpPr>
        <xdr:cNvPr id="539" name="楕円 538">
          <a:extLst>
            <a:ext uri="{FF2B5EF4-FFF2-40B4-BE49-F238E27FC236}">
              <a16:creationId xmlns:a16="http://schemas.microsoft.com/office/drawing/2014/main" id="{5C0A1D08-3E3D-4D07-8A47-F96E20BA2423}"/>
            </a:ext>
          </a:extLst>
        </xdr:cNvPr>
        <xdr:cNvSpPr/>
      </xdr:nvSpPr>
      <xdr:spPr>
        <a:xfrm>
          <a:off x="13652500" y="10120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55517</xdr:rowOff>
    </xdr:from>
    <xdr:to>
      <xdr:col>76</xdr:col>
      <xdr:colOff>114300</xdr:colOff>
      <xdr:row>59</xdr:row>
      <xdr:rowOff>158387</xdr:rowOff>
    </xdr:to>
    <xdr:cxnSp macro="">
      <xdr:nvCxnSpPr>
        <xdr:cNvPr id="540" name="直線コネクタ 539">
          <a:extLst>
            <a:ext uri="{FF2B5EF4-FFF2-40B4-BE49-F238E27FC236}">
              <a16:creationId xmlns:a16="http://schemas.microsoft.com/office/drawing/2014/main" id="{7D82A20A-FF9C-4EE6-A9C2-461FE4983799}"/>
            </a:ext>
          </a:extLst>
        </xdr:cNvPr>
        <xdr:cNvCxnSpPr/>
      </xdr:nvCxnSpPr>
      <xdr:spPr>
        <a:xfrm>
          <a:off x="13703300" y="10171067"/>
          <a:ext cx="88900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163104</xdr:rowOff>
    </xdr:from>
    <xdr:to>
      <xdr:col>67</xdr:col>
      <xdr:colOff>101600</xdr:colOff>
      <xdr:row>60</xdr:row>
      <xdr:rowOff>93254</xdr:rowOff>
    </xdr:to>
    <xdr:sp macro="" textlink="">
      <xdr:nvSpPr>
        <xdr:cNvPr id="541" name="楕円 540">
          <a:extLst>
            <a:ext uri="{FF2B5EF4-FFF2-40B4-BE49-F238E27FC236}">
              <a16:creationId xmlns:a16="http://schemas.microsoft.com/office/drawing/2014/main" id="{26C925C9-1DDF-488B-93AE-536A34AB124E}"/>
            </a:ext>
          </a:extLst>
        </xdr:cNvPr>
        <xdr:cNvSpPr/>
      </xdr:nvSpPr>
      <xdr:spPr>
        <a:xfrm>
          <a:off x="12763500" y="10278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55517</xdr:rowOff>
    </xdr:from>
    <xdr:to>
      <xdr:col>71</xdr:col>
      <xdr:colOff>177800</xdr:colOff>
      <xdr:row>60</xdr:row>
      <xdr:rowOff>42454</xdr:rowOff>
    </xdr:to>
    <xdr:cxnSp macro="">
      <xdr:nvCxnSpPr>
        <xdr:cNvPr id="542" name="直線コネクタ 541">
          <a:extLst>
            <a:ext uri="{FF2B5EF4-FFF2-40B4-BE49-F238E27FC236}">
              <a16:creationId xmlns:a16="http://schemas.microsoft.com/office/drawing/2014/main" id="{3055BF8E-9442-4B8A-99B9-33F484CE2C13}"/>
            </a:ext>
          </a:extLst>
        </xdr:cNvPr>
        <xdr:cNvCxnSpPr/>
      </xdr:nvCxnSpPr>
      <xdr:spPr>
        <a:xfrm flipV="1">
          <a:off x="12814300" y="10171067"/>
          <a:ext cx="889000" cy="158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9270</xdr:rowOff>
    </xdr:from>
    <xdr:ext cx="405111" cy="259045"/>
    <xdr:sp macro="" textlink="">
      <xdr:nvSpPr>
        <xdr:cNvPr id="543" name="n_1aveValue【学校施設】&#10;有形固定資産減価償却率">
          <a:extLst>
            <a:ext uri="{FF2B5EF4-FFF2-40B4-BE49-F238E27FC236}">
              <a16:creationId xmlns:a16="http://schemas.microsoft.com/office/drawing/2014/main" id="{A089AE2A-B3C0-4EB6-8B8B-377C2C7BB810}"/>
            </a:ext>
          </a:extLst>
        </xdr:cNvPr>
        <xdr:cNvSpPr txBox="1"/>
      </xdr:nvSpPr>
      <xdr:spPr>
        <a:xfrm>
          <a:off x="15266044" y="104677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170923</xdr:rowOff>
    </xdr:from>
    <xdr:ext cx="405111" cy="259045"/>
    <xdr:sp macro="" textlink="">
      <xdr:nvSpPr>
        <xdr:cNvPr id="544" name="n_2aveValue【学校施設】&#10;有形固定資産減価償却率">
          <a:extLst>
            <a:ext uri="{FF2B5EF4-FFF2-40B4-BE49-F238E27FC236}">
              <a16:creationId xmlns:a16="http://schemas.microsoft.com/office/drawing/2014/main" id="{63372A4C-B258-4CBA-824A-D83FE871A82A}"/>
            </a:ext>
          </a:extLst>
        </xdr:cNvPr>
        <xdr:cNvSpPr txBox="1"/>
      </xdr:nvSpPr>
      <xdr:spPr>
        <a:xfrm>
          <a:off x="14389744" y="104579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154594</xdr:rowOff>
    </xdr:from>
    <xdr:ext cx="405111" cy="259045"/>
    <xdr:sp macro="" textlink="">
      <xdr:nvSpPr>
        <xdr:cNvPr id="545" name="n_3aveValue【学校施設】&#10;有形固定資産減価償却率">
          <a:extLst>
            <a:ext uri="{FF2B5EF4-FFF2-40B4-BE49-F238E27FC236}">
              <a16:creationId xmlns:a16="http://schemas.microsoft.com/office/drawing/2014/main" id="{1F921AF3-CDF6-4262-858F-5B7EB3830B6E}"/>
            </a:ext>
          </a:extLst>
        </xdr:cNvPr>
        <xdr:cNvSpPr txBox="1"/>
      </xdr:nvSpPr>
      <xdr:spPr>
        <a:xfrm>
          <a:off x="13500744" y="104415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144797</xdr:rowOff>
    </xdr:from>
    <xdr:ext cx="405111" cy="259045"/>
    <xdr:sp macro="" textlink="">
      <xdr:nvSpPr>
        <xdr:cNvPr id="546" name="n_4aveValue【学校施設】&#10;有形固定資産減価償却率">
          <a:extLst>
            <a:ext uri="{FF2B5EF4-FFF2-40B4-BE49-F238E27FC236}">
              <a16:creationId xmlns:a16="http://schemas.microsoft.com/office/drawing/2014/main" id="{5B7C9FEC-1D95-4F9F-ABE8-6C96017A83A3}"/>
            </a:ext>
          </a:extLst>
        </xdr:cNvPr>
        <xdr:cNvSpPr txBox="1"/>
      </xdr:nvSpPr>
      <xdr:spPr>
        <a:xfrm>
          <a:off x="12611744" y="1043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104883</xdr:rowOff>
    </xdr:from>
    <xdr:ext cx="405111" cy="259045"/>
    <xdr:sp macro="" textlink="">
      <xdr:nvSpPr>
        <xdr:cNvPr id="547" name="n_1mainValue【学校施設】&#10;有形固定資産減価償却率">
          <a:extLst>
            <a:ext uri="{FF2B5EF4-FFF2-40B4-BE49-F238E27FC236}">
              <a16:creationId xmlns:a16="http://schemas.microsoft.com/office/drawing/2014/main" id="{42BF595D-6DE4-4299-8269-79E2FC887882}"/>
            </a:ext>
          </a:extLst>
        </xdr:cNvPr>
        <xdr:cNvSpPr txBox="1"/>
      </xdr:nvSpPr>
      <xdr:spPr>
        <a:xfrm>
          <a:off x="15266044" y="10048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54264</xdr:rowOff>
    </xdr:from>
    <xdr:ext cx="405111" cy="259045"/>
    <xdr:sp macro="" textlink="">
      <xdr:nvSpPr>
        <xdr:cNvPr id="548" name="n_2mainValue【学校施設】&#10;有形固定資産減価償却率">
          <a:extLst>
            <a:ext uri="{FF2B5EF4-FFF2-40B4-BE49-F238E27FC236}">
              <a16:creationId xmlns:a16="http://schemas.microsoft.com/office/drawing/2014/main" id="{E92768B2-E367-445D-B2B2-2162A393A51A}"/>
            </a:ext>
          </a:extLst>
        </xdr:cNvPr>
        <xdr:cNvSpPr txBox="1"/>
      </xdr:nvSpPr>
      <xdr:spPr>
        <a:xfrm>
          <a:off x="14389744" y="99983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122844</xdr:rowOff>
    </xdr:from>
    <xdr:ext cx="405111" cy="259045"/>
    <xdr:sp macro="" textlink="">
      <xdr:nvSpPr>
        <xdr:cNvPr id="549" name="n_3mainValue【学校施設】&#10;有形固定資産減価償却率">
          <a:extLst>
            <a:ext uri="{FF2B5EF4-FFF2-40B4-BE49-F238E27FC236}">
              <a16:creationId xmlns:a16="http://schemas.microsoft.com/office/drawing/2014/main" id="{40D441C2-09B6-49CA-928F-5CE5B4A11BE8}"/>
            </a:ext>
          </a:extLst>
        </xdr:cNvPr>
        <xdr:cNvSpPr txBox="1"/>
      </xdr:nvSpPr>
      <xdr:spPr>
        <a:xfrm>
          <a:off x="13500744" y="98954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109781</xdr:rowOff>
    </xdr:from>
    <xdr:ext cx="405111" cy="259045"/>
    <xdr:sp macro="" textlink="">
      <xdr:nvSpPr>
        <xdr:cNvPr id="550" name="n_4mainValue【学校施設】&#10;有形固定資産減価償却率">
          <a:extLst>
            <a:ext uri="{FF2B5EF4-FFF2-40B4-BE49-F238E27FC236}">
              <a16:creationId xmlns:a16="http://schemas.microsoft.com/office/drawing/2014/main" id="{935AAE05-1BDB-4498-A7DF-A0E611AB93BB}"/>
            </a:ext>
          </a:extLst>
        </xdr:cNvPr>
        <xdr:cNvSpPr txBox="1"/>
      </xdr:nvSpPr>
      <xdr:spPr>
        <a:xfrm>
          <a:off x="12611744" y="100538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51" name="正方形/長方形 550">
          <a:extLst>
            <a:ext uri="{FF2B5EF4-FFF2-40B4-BE49-F238E27FC236}">
              <a16:creationId xmlns:a16="http://schemas.microsoft.com/office/drawing/2014/main" id="{227F0399-6AB3-4800-9AC1-8E78AB005FCE}"/>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52" name="正方形/長方形 551">
          <a:extLst>
            <a:ext uri="{FF2B5EF4-FFF2-40B4-BE49-F238E27FC236}">
              <a16:creationId xmlns:a16="http://schemas.microsoft.com/office/drawing/2014/main" id="{852B7904-EE2E-4BEA-B926-4FAFB97B3B7B}"/>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53" name="正方形/長方形 552">
          <a:extLst>
            <a:ext uri="{FF2B5EF4-FFF2-40B4-BE49-F238E27FC236}">
              <a16:creationId xmlns:a16="http://schemas.microsoft.com/office/drawing/2014/main" id="{CEC1E2CD-CB17-4ABE-804B-AB3094AEAE51}"/>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54" name="正方形/長方形 553">
          <a:extLst>
            <a:ext uri="{FF2B5EF4-FFF2-40B4-BE49-F238E27FC236}">
              <a16:creationId xmlns:a16="http://schemas.microsoft.com/office/drawing/2014/main" id="{F5E7F077-9DF6-4026-81A5-FA4DAB5521C4}"/>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55" name="正方形/長方形 554">
          <a:extLst>
            <a:ext uri="{FF2B5EF4-FFF2-40B4-BE49-F238E27FC236}">
              <a16:creationId xmlns:a16="http://schemas.microsoft.com/office/drawing/2014/main" id="{39F7A081-727A-4105-9229-C94D1124F4DE}"/>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56" name="正方形/長方形 555">
          <a:extLst>
            <a:ext uri="{FF2B5EF4-FFF2-40B4-BE49-F238E27FC236}">
              <a16:creationId xmlns:a16="http://schemas.microsoft.com/office/drawing/2014/main" id="{4B510F48-56C8-455B-B89E-0DBC188F3115}"/>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57" name="正方形/長方形 556">
          <a:extLst>
            <a:ext uri="{FF2B5EF4-FFF2-40B4-BE49-F238E27FC236}">
              <a16:creationId xmlns:a16="http://schemas.microsoft.com/office/drawing/2014/main" id="{3E17A55D-61F8-42FE-89C8-E671D57A3A5D}"/>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58" name="正方形/長方形 557">
          <a:extLst>
            <a:ext uri="{FF2B5EF4-FFF2-40B4-BE49-F238E27FC236}">
              <a16:creationId xmlns:a16="http://schemas.microsoft.com/office/drawing/2014/main" id="{BDF0299D-5C00-46A1-8B5F-6DD5695E2884}"/>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59" name="テキスト ボックス 558">
          <a:extLst>
            <a:ext uri="{FF2B5EF4-FFF2-40B4-BE49-F238E27FC236}">
              <a16:creationId xmlns:a16="http://schemas.microsoft.com/office/drawing/2014/main" id="{3F20ADD5-67A0-4624-91C8-885DD2D51FA4}"/>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60" name="直線コネクタ 559">
          <a:extLst>
            <a:ext uri="{FF2B5EF4-FFF2-40B4-BE49-F238E27FC236}">
              <a16:creationId xmlns:a16="http://schemas.microsoft.com/office/drawing/2014/main" id="{6EC7D9E1-7403-4F43-91BC-7A2E3D59F21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61" name="直線コネクタ 560">
          <a:extLst>
            <a:ext uri="{FF2B5EF4-FFF2-40B4-BE49-F238E27FC236}">
              <a16:creationId xmlns:a16="http://schemas.microsoft.com/office/drawing/2014/main" id="{02E66046-43A1-43CD-9AFF-176965F52DB1}"/>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62" name="テキスト ボックス 561">
          <a:extLst>
            <a:ext uri="{FF2B5EF4-FFF2-40B4-BE49-F238E27FC236}">
              <a16:creationId xmlns:a16="http://schemas.microsoft.com/office/drawing/2014/main" id="{637BB367-EEFA-43ED-A45E-C445BA9E8579}"/>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63" name="直線コネクタ 562">
          <a:extLst>
            <a:ext uri="{FF2B5EF4-FFF2-40B4-BE49-F238E27FC236}">
              <a16:creationId xmlns:a16="http://schemas.microsoft.com/office/drawing/2014/main" id="{B0F7602B-16A9-4015-99A4-0DB01537CCC4}"/>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564" name="テキスト ボックス 563">
          <a:extLst>
            <a:ext uri="{FF2B5EF4-FFF2-40B4-BE49-F238E27FC236}">
              <a16:creationId xmlns:a16="http://schemas.microsoft.com/office/drawing/2014/main" id="{94910E3B-6814-4ADE-A1CB-AAEBE5A6DBA2}"/>
            </a:ext>
          </a:extLst>
        </xdr:cNvPr>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65" name="直線コネクタ 564">
          <a:extLst>
            <a:ext uri="{FF2B5EF4-FFF2-40B4-BE49-F238E27FC236}">
              <a16:creationId xmlns:a16="http://schemas.microsoft.com/office/drawing/2014/main" id="{E1CADCFD-4AC3-41D0-B1EE-6267767C25DD}"/>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566" name="テキスト ボックス 565">
          <a:extLst>
            <a:ext uri="{FF2B5EF4-FFF2-40B4-BE49-F238E27FC236}">
              <a16:creationId xmlns:a16="http://schemas.microsoft.com/office/drawing/2014/main" id="{CD112A81-9B80-4937-A552-371A10841E65}"/>
            </a:ext>
          </a:extLst>
        </xdr:cNvPr>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67" name="直線コネクタ 566">
          <a:extLst>
            <a:ext uri="{FF2B5EF4-FFF2-40B4-BE49-F238E27FC236}">
              <a16:creationId xmlns:a16="http://schemas.microsoft.com/office/drawing/2014/main" id="{1FC4641B-1A07-4D3B-8212-A58BB05EE65D}"/>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568" name="テキスト ボックス 567">
          <a:extLst>
            <a:ext uri="{FF2B5EF4-FFF2-40B4-BE49-F238E27FC236}">
              <a16:creationId xmlns:a16="http://schemas.microsoft.com/office/drawing/2014/main" id="{B6C4345F-FA06-476A-A5CB-57D2D5319C71}"/>
            </a:ext>
          </a:extLst>
        </xdr:cNvPr>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69" name="直線コネクタ 568">
          <a:extLst>
            <a:ext uri="{FF2B5EF4-FFF2-40B4-BE49-F238E27FC236}">
              <a16:creationId xmlns:a16="http://schemas.microsoft.com/office/drawing/2014/main" id="{4641F453-53B4-4B15-9E38-0758E52ED16A}"/>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70" name="テキスト ボックス 569">
          <a:extLst>
            <a:ext uri="{FF2B5EF4-FFF2-40B4-BE49-F238E27FC236}">
              <a16:creationId xmlns:a16="http://schemas.microsoft.com/office/drawing/2014/main" id="{A1FABC5D-7E09-4035-8A47-9BF68E237167}"/>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71" name="直線コネクタ 570">
          <a:extLst>
            <a:ext uri="{FF2B5EF4-FFF2-40B4-BE49-F238E27FC236}">
              <a16:creationId xmlns:a16="http://schemas.microsoft.com/office/drawing/2014/main" id="{7D1882C5-9D44-4DB5-92CC-640E57A0BE54}"/>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72" name="テキスト ボックス 571">
          <a:extLst>
            <a:ext uri="{FF2B5EF4-FFF2-40B4-BE49-F238E27FC236}">
              <a16:creationId xmlns:a16="http://schemas.microsoft.com/office/drawing/2014/main" id="{AA9782EC-B517-46AD-8AAE-EB0FE8ACA0FE}"/>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73" name="直線コネクタ 572">
          <a:extLst>
            <a:ext uri="{FF2B5EF4-FFF2-40B4-BE49-F238E27FC236}">
              <a16:creationId xmlns:a16="http://schemas.microsoft.com/office/drawing/2014/main" id="{57017B85-82D9-4C2A-BD6C-27167A7E468E}"/>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74" name="テキスト ボックス 573">
          <a:extLst>
            <a:ext uri="{FF2B5EF4-FFF2-40B4-BE49-F238E27FC236}">
              <a16:creationId xmlns:a16="http://schemas.microsoft.com/office/drawing/2014/main" id="{B5791248-00C7-46B5-B1E9-3EEA9DEFB22E}"/>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75" name="【学校施設】&#10;一人当たり面積グラフ枠">
          <a:extLst>
            <a:ext uri="{FF2B5EF4-FFF2-40B4-BE49-F238E27FC236}">
              <a16:creationId xmlns:a16="http://schemas.microsoft.com/office/drawing/2014/main" id="{30E15497-283E-46FB-9E42-1AEC9844D002}"/>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5388</xdr:rowOff>
    </xdr:from>
    <xdr:to>
      <xdr:col>116</xdr:col>
      <xdr:colOff>62864</xdr:colOff>
      <xdr:row>64</xdr:row>
      <xdr:rowOff>100715</xdr:rowOff>
    </xdr:to>
    <xdr:cxnSp macro="">
      <xdr:nvCxnSpPr>
        <xdr:cNvPr id="576" name="直線コネクタ 575">
          <a:extLst>
            <a:ext uri="{FF2B5EF4-FFF2-40B4-BE49-F238E27FC236}">
              <a16:creationId xmlns:a16="http://schemas.microsoft.com/office/drawing/2014/main" id="{51CCE6C7-1A47-4BAC-B841-5B1D7660EEC7}"/>
            </a:ext>
          </a:extLst>
        </xdr:cNvPr>
        <xdr:cNvCxnSpPr/>
      </xdr:nvCxnSpPr>
      <xdr:spPr>
        <a:xfrm flipV="1">
          <a:off x="22160864" y="9606588"/>
          <a:ext cx="0" cy="1466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104542</xdr:rowOff>
    </xdr:from>
    <xdr:ext cx="469744" cy="259045"/>
    <xdr:sp macro="" textlink="">
      <xdr:nvSpPr>
        <xdr:cNvPr id="577" name="【学校施設】&#10;一人当たり面積最小値テキスト">
          <a:extLst>
            <a:ext uri="{FF2B5EF4-FFF2-40B4-BE49-F238E27FC236}">
              <a16:creationId xmlns:a16="http://schemas.microsoft.com/office/drawing/2014/main" id="{0537ECBF-6F04-4EBD-ABB0-9D00E786ABCC}"/>
            </a:ext>
          </a:extLst>
        </xdr:cNvPr>
        <xdr:cNvSpPr txBox="1"/>
      </xdr:nvSpPr>
      <xdr:spPr>
        <a:xfrm>
          <a:off x="22199600" y="11077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100715</xdr:rowOff>
    </xdr:from>
    <xdr:to>
      <xdr:col>116</xdr:col>
      <xdr:colOff>152400</xdr:colOff>
      <xdr:row>64</xdr:row>
      <xdr:rowOff>100715</xdr:rowOff>
    </xdr:to>
    <xdr:cxnSp macro="">
      <xdr:nvCxnSpPr>
        <xdr:cNvPr id="578" name="直線コネクタ 577">
          <a:extLst>
            <a:ext uri="{FF2B5EF4-FFF2-40B4-BE49-F238E27FC236}">
              <a16:creationId xmlns:a16="http://schemas.microsoft.com/office/drawing/2014/main" id="{F1DEE52A-A38D-411C-8AAF-A59DF824FA4E}"/>
            </a:ext>
          </a:extLst>
        </xdr:cNvPr>
        <xdr:cNvCxnSpPr/>
      </xdr:nvCxnSpPr>
      <xdr:spPr>
        <a:xfrm>
          <a:off x="22072600" y="11073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123515</xdr:rowOff>
    </xdr:from>
    <xdr:ext cx="534377" cy="259045"/>
    <xdr:sp macro="" textlink="">
      <xdr:nvSpPr>
        <xdr:cNvPr id="579" name="【学校施設】&#10;一人当たり面積最大値テキスト">
          <a:extLst>
            <a:ext uri="{FF2B5EF4-FFF2-40B4-BE49-F238E27FC236}">
              <a16:creationId xmlns:a16="http://schemas.microsoft.com/office/drawing/2014/main" id="{BCE808D2-7784-41F8-B708-58A9916C5EC4}"/>
            </a:ext>
          </a:extLst>
        </xdr:cNvPr>
        <xdr:cNvSpPr txBox="1"/>
      </xdr:nvSpPr>
      <xdr:spPr>
        <a:xfrm>
          <a:off x="22199600" y="9381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5388</xdr:rowOff>
    </xdr:from>
    <xdr:to>
      <xdr:col>116</xdr:col>
      <xdr:colOff>152400</xdr:colOff>
      <xdr:row>56</xdr:row>
      <xdr:rowOff>5388</xdr:rowOff>
    </xdr:to>
    <xdr:cxnSp macro="">
      <xdr:nvCxnSpPr>
        <xdr:cNvPr id="580" name="直線コネクタ 579">
          <a:extLst>
            <a:ext uri="{FF2B5EF4-FFF2-40B4-BE49-F238E27FC236}">
              <a16:creationId xmlns:a16="http://schemas.microsoft.com/office/drawing/2014/main" id="{979359CC-ED5C-4FC6-9A62-C5DF797A1C91}"/>
            </a:ext>
          </a:extLst>
        </xdr:cNvPr>
        <xdr:cNvCxnSpPr/>
      </xdr:nvCxnSpPr>
      <xdr:spPr>
        <a:xfrm>
          <a:off x="22072600" y="9606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83924</xdr:rowOff>
    </xdr:from>
    <xdr:ext cx="469744" cy="259045"/>
    <xdr:sp macro="" textlink="">
      <xdr:nvSpPr>
        <xdr:cNvPr id="581" name="【学校施設】&#10;一人当たり面積平均値テキスト">
          <a:extLst>
            <a:ext uri="{FF2B5EF4-FFF2-40B4-BE49-F238E27FC236}">
              <a16:creationId xmlns:a16="http://schemas.microsoft.com/office/drawing/2014/main" id="{5AF2A688-304B-4B9D-B13B-04D6088876D1}"/>
            </a:ext>
          </a:extLst>
        </xdr:cNvPr>
        <xdr:cNvSpPr txBox="1"/>
      </xdr:nvSpPr>
      <xdr:spPr>
        <a:xfrm>
          <a:off x="22199600" y="108852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105497</xdr:rowOff>
    </xdr:from>
    <xdr:to>
      <xdr:col>116</xdr:col>
      <xdr:colOff>114300</xdr:colOff>
      <xdr:row>64</xdr:row>
      <xdr:rowOff>35647</xdr:rowOff>
    </xdr:to>
    <xdr:sp macro="" textlink="">
      <xdr:nvSpPr>
        <xdr:cNvPr id="582" name="フローチャート: 判断 581">
          <a:extLst>
            <a:ext uri="{FF2B5EF4-FFF2-40B4-BE49-F238E27FC236}">
              <a16:creationId xmlns:a16="http://schemas.microsoft.com/office/drawing/2014/main" id="{14879B80-B7EE-4516-A985-BE72A20AB62A}"/>
            </a:ext>
          </a:extLst>
        </xdr:cNvPr>
        <xdr:cNvSpPr/>
      </xdr:nvSpPr>
      <xdr:spPr>
        <a:xfrm>
          <a:off x="22110700" y="10906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111702</xdr:rowOff>
    </xdr:from>
    <xdr:to>
      <xdr:col>112</xdr:col>
      <xdr:colOff>38100</xdr:colOff>
      <xdr:row>64</xdr:row>
      <xdr:rowOff>41852</xdr:rowOff>
    </xdr:to>
    <xdr:sp macro="" textlink="">
      <xdr:nvSpPr>
        <xdr:cNvPr id="583" name="フローチャート: 判断 582">
          <a:extLst>
            <a:ext uri="{FF2B5EF4-FFF2-40B4-BE49-F238E27FC236}">
              <a16:creationId xmlns:a16="http://schemas.microsoft.com/office/drawing/2014/main" id="{438D171D-9DB0-48A1-8D2A-56525DB2BD34}"/>
            </a:ext>
          </a:extLst>
        </xdr:cNvPr>
        <xdr:cNvSpPr/>
      </xdr:nvSpPr>
      <xdr:spPr>
        <a:xfrm>
          <a:off x="21272500" y="10913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107751</xdr:rowOff>
    </xdr:from>
    <xdr:to>
      <xdr:col>107</xdr:col>
      <xdr:colOff>101600</xdr:colOff>
      <xdr:row>64</xdr:row>
      <xdr:rowOff>37901</xdr:rowOff>
    </xdr:to>
    <xdr:sp macro="" textlink="">
      <xdr:nvSpPr>
        <xdr:cNvPr id="584" name="フローチャート: 判断 583">
          <a:extLst>
            <a:ext uri="{FF2B5EF4-FFF2-40B4-BE49-F238E27FC236}">
              <a16:creationId xmlns:a16="http://schemas.microsoft.com/office/drawing/2014/main" id="{FE5AEB33-1207-4FE6-AC3F-38EE0E65CEDB}"/>
            </a:ext>
          </a:extLst>
        </xdr:cNvPr>
        <xdr:cNvSpPr/>
      </xdr:nvSpPr>
      <xdr:spPr>
        <a:xfrm>
          <a:off x="20383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112780</xdr:rowOff>
    </xdr:from>
    <xdr:to>
      <xdr:col>102</xdr:col>
      <xdr:colOff>165100</xdr:colOff>
      <xdr:row>64</xdr:row>
      <xdr:rowOff>42930</xdr:rowOff>
    </xdr:to>
    <xdr:sp macro="" textlink="">
      <xdr:nvSpPr>
        <xdr:cNvPr id="585" name="フローチャート: 判断 584">
          <a:extLst>
            <a:ext uri="{FF2B5EF4-FFF2-40B4-BE49-F238E27FC236}">
              <a16:creationId xmlns:a16="http://schemas.microsoft.com/office/drawing/2014/main" id="{26ACD1F1-EB27-4561-8F7D-9A6B4392907B}"/>
            </a:ext>
          </a:extLst>
        </xdr:cNvPr>
        <xdr:cNvSpPr/>
      </xdr:nvSpPr>
      <xdr:spPr>
        <a:xfrm>
          <a:off x="19494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128161</xdr:rowOff>
    </xdr:from>
    <xdr:to>
      <xdr:col>98</xdr:col>
      <xdr:colOff>38100</xdr:colOff>
      <xdr:row>64</xdr:row>
      <xdr:rowOff>58311</xdr:rowOff>
    </xdr:to>
    <xdr:sp macro="" textlink="">
      <xdr:nvSpPr>
        <xdr:cNvPr id="586" name="フローチャート: 判断 585">
          <a:extLst>
            <a:ext uri="{FF2B5EF4-FFF2-40B4-BE49-F238E27FC236}">
              <a16:creationId xmlns:a16="http://schemas.microsoft.com/office/drawing/2014/main" id="{56813284-856C-4BBB-8A8C-916272927BD2}"/>
            </a:ext>
          </a:extLst>
        </xdr:cNvPr>
        <xdr:cNvSpPr/>
      </xdr:nvSpPr>
      <xdr:spPr>
        <a:xfrm>
          <a:off x="18605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87" name="テキスト ボックス 586">
          <a:extLst>
            <a:ext uri="{FF2B5EF4-FFF2-40B4-BE49-F238E27FC236}">
              <a16:creationId xmlns:a16="http://schemas.microsoft.com/office/drawing/2014/main" id="{85E56BA1-CD7C-4D23-81FF-F56151A5D45D}"/>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88" name="テキスト ボックス 587">
          <a:extLst>
            <a:ext uri="{FF2B5EF4-FFF2-40B4-BE49-F238E27FC236}">
              <a16:creationId xmlns:a16="http://schemas.microsoft.com/office/drawing/2014/main" id="{DDAF542C-8AF5-46E3-825C-A8817F560FEA}"/>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89" name="テキスト ボックス 588">
          <a:extLst>
            <a:ext uri="{FF2B5EF4-FFF2-40B4-BE49-F238E27FC236}">
              <a16:creationId xmlns:a16="http://schemas.microsoft.com/office/drawing/2014/main" id="{8DFAD24F-02AA-49F0-A3F0-00A2D8825F6A}"/>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0" name="テキスト ボックス 589">
          <a:extLst>
            <a:ext uri="{FF2B5EF4-FFF2-40B4-BE49-F238E27FC236}">
              <a16:creationId xmlns:a16="http://schemas.microsoft.com/office/drawing/2014/main" id="{F47F5A30-A764-4BD0-B447-8A5CCD11FE38}"/>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1" name="テキスト ボックス 590">
          <a:extLst>
            <a:ext uri="{FF2B5EF4-FFF2-40B4-BE49-F238E27FC236}">
              <a16:creationId xmlns:a16="http://schemas.microsoft.com/office/drawing/2014/main" id="{68359797-419E-467D-A1C5-651A03DFB2B6}"/>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39105</xdr:rowOff>
    </xdr:from>
    <xdr:to>
      <xdr:col>116</xdr:col>
      <xdr:colOff>114300</xdr:colOff>
      <xdr:row>63</xdr:row>
      <xdr:rowOff>140705</xdr:rowOff>
    </xdr:to>
    <xdr:sp macro="" textlink="">
      <xdr:nvSpPr>
        <xdr:cNvPr id="592" name="楕円 591">
          <a:extLst>
            <a:ext uri="{FF2B5EF4-FFF2-40B4-BE49-F238E27FC236}">
              <a16:creationId xmlns:a16="http://schemas.microsoft.com/office/drawing/2014/main" id="{5E912174-28A9-4C56-AB04-5F013942031B}"/>
            </a:ext>
          </a:extLst>
        </xdr:cNvPr>
        <xdr:cNvSpPr/>
      </xdr:nvSpPr>
      <xdr:spPr>
        <a:xfrm>
          <a:off x="22110700" y="10840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61982</xdr:rowOff>
    </xdr:from>
    <xdr:ext cx="469744" cy="259045"/>
    <xdr:sp macro="" textlink="">
      <xdr:nvSpPr>
        <xdr:cNvPr id="593" name="【学校施設】&#10;一人当たり面積該当値テキスト">
          <a:extLst>
            <a:ext uri="{FF2B5EF4-FFF2-40B4-BE49-F238E27FC236}">
              <a16:creationId xmlns:a16="http://schemas.microsoft.com/office/drawing/2014/main" id="{D7D1935F-1D07-41F2-ACC7-4601E491229C}"/>
            </a:ext>
          </a:extLst>
        </xdr:cNvPr>
        <xdr:cNvSpPr txBox="1"/>
      </xdr:nvSpPr>
      <xdr:spPr>
        <a:xfrm>
          <a:off x="22199600" y="10691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46355</xdr:rowOff>
    </xdr:from>
    <xdr:to>
      <xdr:col>112</xdr:col>
      <xdr:colOff>38100</xdr:colOff>
      <xdr:row>63</xdr:row>
      <xdr:rowOff>147955</xdr:rowOff>
    </xdr:to>
    <xdr:sp macro="" textlink="">
      <xdr:nvSpPr>
        <xdr:cNvPr id="594" name="楕円 593">
          <a:extLst>
            <a:ext uri="{FF2B5EF4-FFF2-40B4-BE49-F238E27FC236}">
              <a16:creationId xmlns:a16="http://schemas.microsoft.com/office/drawing/2014/main" id="{D2E273FA-E1C3-4CCD-898F-140555FCA7F6}"/>
            </a:ext>
          </a:extLst>
        </xdr:cNvPr>
        <xdr:cNvSpPr/>
      </xdr:nvSpPr>
      <xdr:spPr>
        <a:xfrm>
          <a:off x="21272500" y="10847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89905</xdr:rowOff>
    </xdr:from>
    <xdr:to>
      <xdr:col>116</xdr:col>
      <xdr:colOff>63500</xdr:colOff>
      <xdr:row>63</xdr:row>
      <xdr:rowOff>97155</xdr:rowOff>
    </xdr:to>
    <xdr:cxnSp macro="">
      <xdr:nvCxnSpPr>
        <xdr:cNvPr id="595" name="直線コネクタ 594">
          <a:extLst>
            <a:ext uri="{FF2B5EF4-FFF2-40B4-BE49-F238E27FC236}">
              <a16:creationId xmlns:a16="http://schemas.microsoft.com/office/drawing/2014/main" id="{D22E0C4F-4AFC-43BA-ABA6-63E210E7F3FB}"/>
            </a:ext>
          </a:extLst>
        </xdr:cNvPr>
        <xdr:cNvCxnSpPr/>
      </xdr:nvCxnSpPr>
      <xdr:spPr>
        <a:xfrm flipV="1">
          <a:off x="21323300" y="10891255"/>
          <a:ext cx="838200" cy="7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40215</xdr:rowOff>
    </xdr:from>
    <xdr:to>
      <xdr:col>107</xdr:col>
      <xdr:colOff>101600</xdr:colOff>
      <xdr:row>63</xdr:row>
      <xdr:rowOff>141815</xdr:rowOff>
    </xdr:to>
    <xdr:sp macro="" textlink="">
      <xdr:nvSpPr>
        <xdr:cNvPr id="596" name="楕円 595">
          <a:extLst>
            <a:ext uri="{FF2B5EF4-FFF2-40B4-BE49-F238E27FC236}">
              <a16:creationId xmlns:a16="http://schemas.microsoft.com/office/drawing/2014/main" id="{66457270-58CC-408F-B25F-82E4E0548F84}"/>
            </a:ext>
          </a:extLst>
        </xdr:cNvPr>
        <xdr:cNvSpPr/>
      </xdr:nvSpPr>
      <xdr:spPr>
        <a:xfrm>
          <a:off x="20383500" y="1084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91015</xdr:rowOff>
    </xdr:from>
    <xdr:to>
      <xdr:col>111</xdr:col>
      <xdr:colOff>177800</xdr:colOff>
      <xdr:row>63</xdr:row>
      <xdr:rowOff>97155</xdr:rowOff>
    </xdr:to>
    <xdr:cxnSp macro="">
      <xdr:nvCxnSpPr>
        <xdr:cNvPr id="597" name="直線コネクタ 596">
          <a:extLst>
            <a:ext uri="{FF2B5EF4-FFF2-40B4-BE49-F238E27FC236}">
              <a16:creationId xmlns:a16="http://schemas.microsoft.com/office/drawing/2014/main" id="{0AD43AFE-6844-4CC4-9624-488E8D386241}"/>
            </a:ext>
          </a:extLst>
        </xdr:cNvPr>
        <xdr:cNvCxnSpPr/>
      </xdr:nvCxnSpPr>
      <xdr:spPr>
        <a:xfrm>
          <a:off x="20434300" y="10892365"/>
          <a:ext cx="889000" cy="6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42828</xdr:rowOff>
    </xdr:from>
    <xdr:to>
      <xdr:col>102</xdr:col>
      <xdr:colOff>165100</xdr:colOff>
      <xdr:row>63</xdr:row>
      <xdr:rowOff>144428</xdr:rowOff>
    </xdr:to>
    <xdr:sp macro="" textlink="">
      <xdr:nvSpPr>
        <xdr:cNvPr id="598" name="楕円 597">
          <a:extLst>
            <a:ext uri="{FF2B5EF4-FFF2-40B4-BE49-F238E27FC236}">
              <a16:creationId xmlns:a16="http://schemas.microsoft.com/office/drawing/2014/main" id="{A882C002-AB10-418D-9981-5AB9B4FA2CF9}"/>
            </a:ext>
          </a:extLst>
        </xdr:cNvPr>
        <xdr:cNvSpPr/>
      </xdr:nvSpPr>
      <xdr:spPr>
        <a:xfrm>
          <a:off x="19494500" y="10844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91015</xdr:rowOff>
    </xdr:from>
    <xdr:to>
      <xdr:col>107</xdr:col>
      <xdr:colOff>50800</xdr:colOff>
      <xdr:row>63</xdr:row>
      <xdr:rowOff>93628</xdr:rowOff>
    </xdr:to>
    <xdr:cxnSp macro="">
      <xdr:nvCxnSpPr>
        <xdr:cNvPr id="599" name="直線コネクタ 598">
          <a:extLst>
            <a:ext uri="{FF2B5EF4-FFF2-40B4-BE49-F238E27FC236}">
              <a16:creationId xmlns:a16="http://schemas.microsoft.com/office/drawing/2014/main" id="{7D3F836B-D0D6-4627-A754-76E4AF57F122}"/>
            </a:ext>
          </a:extLst>
        </xdr:cNvPr>
        <xdr:cNvCxnSpPr/>
      </xdr:nvCxnSpPr>
      <xdr:spPr>
        <a:xfrm flipV="1">
          <a:off x="19545300" y="10892365"/>
          <a:ext cx="889000" cy="2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107979</xdr:rowOff>
    </xdr:from>
    <xdr:to>
      <xdr:col>98</xdr:col>
      <xdr:colOff>38100</xdr:colOff>
      <xdr:row>63</xdr:row>
      <xdr:rowOff>38129</xdr:rowOff>
    </xdr:to>
    <xdr:sp macro="" textlink="">
      <xdr:nvSpPr>
        <xdr:cNvPr id="600" name="楕円 599">
          <a:extLst>
            <a:ext uri="{FF2B5EF4-FFF2-40B4-BE49-F238E27FC236}">
              <a16:creationId xmlns:a16="http://schemas.microsoft.com/office/drawing/2014/main" id="{21C8DA7D-546C-4DF0-BF0B-0DBD8597CEFD}"/>
            </a:ext>
          </a:extLst>
        </xdr:cNvPr>
        <xdr:cNvSpPr/>
      </xdr:nvSpPr>
      <xdr:spPr>
        <a:xfrm>
          <a:off x="18605500" y="10737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158779</xdr:rowOff>
    </xdr:from>
    <xdr:to>
      <xdr:col>102</xdr:col>
      <xdr:colOff>114300</xdr:colOff>
      <xdr:row>63</xdr:row>
      <xdr:rowOff>93628</xdr:rowOff>
    </xdr:to>
    <xdr:cxnSp macro="">
      <xdr:nvCxnSpPr>
        <xdr:cNvPr id="601" name="直線コネクタ 600">
          <a:extLst>
            <a:ext uri="{FF2B5EF4-FFF2-40B4-BE49-F238E27FC236}">
              <a16:creationId xmlns:a16="http://schemas.microsoft.com/office/drawing/2014/main" id="{9350126A-C375-48C9-B07F-583DF8E625AA}"/>
            </a:ext>
          </a:extLst>
        </xdr:cNvPr>
        <xdr:cNvCxnSpPr/>
      </xdr:nvCxnSpPr>
      <xdr:spPr>
        <a:xfrm>
          <a:off x="18656300" y="10788679"/>
          <a:ext cx="889000" cy="106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64</xdr:row>
      <xdr:rowOff>32979</xdr:rowOff>
    </xdr:from>
    <xdr:ext cx="469744" cy="259045"/>
    <xdr:sp macro="" textlink="">
      <xdr:nvSpPr>
        <xdr:cNvPr id="602" name="n_1aveValue【学校施設】&#10;一人当たり面積">
          <a:extLst>
            <a:ext uri="{FF2B5EF4-FFF2-40B4-BE49-F238E27FC236}">
              <a16:creationId xmlns:a16="http://schemas.microsoft.com/office/drawing/2014/main" id="{04B7BC55-EDD3-4E13-9D8F-494BF7E45EF3}"/>
            </a:ext>
          </a:extLst>
        </xdr:cNvPr>
        <xdr:cNvSpPr txBox="1"/>
      </xdr:nvSpPr>
      <xdr:spPr>
        <a:xfrm>
          <a:off x="21075727" y="11005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29028</xdr:rowOff>
    </xdr:from>
    <xdr:ext cx="469744" cy="259045"/>
    <xdr:sp macro="" textlink="">
      <xdr:nvSpPr>
        <xdr:cNvPr id="603" name="n_2aveValue【学校施設】&#10;一人当たり面積">
          <a:extLst>
            <a:ext uri="{FF2B5EF4-FFF2-40B4-BE49-F238E27FC236}">
              <a16:creationId xmlns:a16="http://schemas.microsoft.com/office/drawing/2014/main" id="{BC10B3BA-23F7-4559-ADEC-F0A850D132B6}"/>
            </a:ext>
          </a:extLst>
        </xdr:cNvPr>
        <xdr:cNvSpPr txBox="1"/>
      </xdr:nvSpPr>
      <xdr:spPr>
        <a:xfrm>
          <a:off x="20199427" y="11001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34057</xdr:rowOff>
    </xdr:from>
    <xdr:ext cx="469744" cy="259045"/>
    <xdr:sp macro="" textlink="">
      <xdr:nvSpPr>
        <xdr:cNvPr id="604" name="n_3aveValue【学校施設】&#10;一人当たり面積">
          <a:extLst>
            <a:ext uri="{FF2B5EF4-FFF2-40B4-BE49-F238E27FC236}">
              <a16:creationId xmlns:a16="http://schemas.microsoft.com/office/drawing/2014/main" id="{A1E05805-1B6B-4AD3-9915-873A4AEE4574}"/>
            </a:ext>
          </a:extLst>
        </xdr:cNvPr>
        <xdr:cNvSpPr txBox="1"/>
      </xdr:nvSpPr>
      <xdr:spPr>
        <a:xfrm>
          <a:off x="19310427" y="11006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49438</xdr:rowOff>
    </xdr:from>
    <xdr:ext cx="469744" cy="259045"/>
    <xdr:sp macro="" textlink="">
      <xdr:nvSpPr>
        <xdr:cNvPr id="605" name="n_4aveValue【学校施設】&#10;一人当たり面積">
          <a:extLst>
            <a:ext uri="{FF2B5EF4-FFF2-40B4-BE49-F238E27FC236}">
              <a16:creationId xmlns:a16="http://schemas.microsoft.com/office/drawing/2014/main" id="{B6EF0126-D559-4805-A29C-EABB3C125EAA}"/>
            </a:ext>
          </a:extLst>
        </xdr:cNvPr>
        <xdr:cNvSpPr txBox="1"/>
      </xdr:nvSpPr>
      <xdr:spPr>
        <a:xfrm>
          <a:off x="18421427" y="11022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164482</xdr:rowOff>
    </xdr:from>
    <xdr:ext cx="469744" cy="259045"/>
    <xdr:sp macro="" textlink="">
      <xdr:nvSpPr>
        <xdr:cNvPr id="606" name="n_1mainValue【学校施設】&#10;一人当たり面積">
          <a:extLst>
            <a:ext uri="{FF2B5EF4-FFF2-40B4-BE49-F238E27FC236}">
              <a16:creationId xmlns:a16="http://schemas.microsoft.com/office/drawing/2014/main" id="{549718AF-4446-411C-843D-22CA2EF8A81A}"/>
            </a:ext>
          </a:extLst>
        </xdr:cNvPr>
        <xdr:cNvSpPr txBox="1"/>
      </xdr:nvSpPr>
      <xdr:spPr>
        <a:xfrm>
          <a:off x="21075727" y="10622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158342</xdr:rowOff>
    </xdr:from>
    <xdr:ext cx="469744" cy="259045"/>
    <xdr:sp macro="" textlink="">
      <xdr:nvSpPr>
        <xdr:cNvPr id="607" name="n_2mainValue【学校施設】&#10;一人当たり面積">
          <a:extLst>
            <a:ext uri="{FF2B5EF4-FFF2-40B4-BE49-F238E27FC236}">
              <a16:creationId xmlns:a16="http://schemas.microsoft.com/office/drawing/2014/main" id="{DE8AE8E8-0638-496E-961C-57830EF6F4F6}"/>
            </a:ext>
          </a:extLst>
        </xdr:cNvPr>
        <xdr:cNvSpPr txBox="1"/>
      </xdr:nvSpPr>
      <xdr:spPr>
        <a:xfrm>
          <a:off x="20199427" y="106167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160955</xdr:rowOff>
    </xdr:from>
    <xdr:ext cx="469744" cy="259045"/>
    <xdr:sp macro="" textlink="">
      <xdr:nvSpPr>
        <xdr:cNvPr id="608" name="n_3mainValue【学校施設】&#10;一人当たり面積">
          <a:extLst>
            <a:ext uri="{FF2B5EF4-FFF2-40B4-BE49-F238E27FC236}">
              <a16:creationId xmlns:a16="http://schemas.microsoft.com/office/drawing/2014/main" id="{5F72A40E-FBAE-4622-8507-1112F77A672F}"/>
            </a:ext>
          </a:extLst>
        </xdr:cNvPr>
        <xdr:cNvSpPr txBox="1"/>
      </xdr:nvSpPr>
      <xdr:spPr>
        <a:xfrm>
          <a:off x="19310427" y="10619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54656</xdr:rowOff>
    </xdr:from>
    <xdr:ext cx="469744" cy="259045"/>
    <xdr:sp macro="" textlink="">
      <xdr:nvSpPr>
        <xdr:cNvPr id="609" name="n_4mainValue【学校施設】&#10;一人当たり面積">
          <a:extLst>
            <a:ext uri="{FF2B5EF4-FFF2-40B4-BE49-F238E27FC236}">
              <a16:creationId xmlns:a16="http://schemas.microsoft.com/office/drawing/2014/main" id="{1BAAB894-91C2-4AF5-946D-EBF3C8D5FDD0}"/>
            </a:ext>
          </a:extLst>
        </xdr:cNvPr>
        <xdr:cNvSpPr txBox="1"/>
      </xdr:nvSpPr>
      <xdr:spPr>
        <a:xfrm>
          <a:off x="18421427" y="10513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0" name="正方形/長方形 609">
          <a:extLst>
            <a:ext uri="{FF2B5EF4-FFF2-40B4-BE49-F238E27FC236}">
              <a16:creationId xmlns:a16="http://schemas.microsoft.com/office/drawing/2014/main" id="{90369518-5F11-4631-990A-A7C0C3A58FDD}"/>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1" name="正方形/長方形 610">
          <a:extLst>
            <a:ext uri="{FF2B5EF4-FFF2-40B4-BE49-F238E27FC236}">
              <a16:creationId xmlns:a16="http://schemas.microsoft.com/office/drawing/2014/main" id="{46369541-B0A8-43DC-A707-B9FBBBDBEE9E}"/>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12" name="正方形/長方形 611">
          <a:extLst>
            <a:ext uri="{FF2B5EF4-FFF2-40B4-BE49-F238E27FC236}">
              <a16:creationId xmlns:a16="http://schemas.microsoft.com/office/drawing/2014/main" id="{127970EC-3274-4816-9509-FB06A9F96288}"/>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13" name="正方形/長方形 612">
          <a:extLst>
            <a:ext uri="{FF2B5EF4-FFF2-40B4-BE49-F238E27FC236}">
              <a16:creationId xmlns:a16="http://schemas.microsoft.com/office/drawing/2014/main" id="{76F6E6D1-59C4-45F5-890E-33C9F3F04657}"/>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14" name="正方形/長方形 613">
          <a:extLst>
            <a:ext uri="{FF2B5EF4-FFF2-40B4-BE49-F238E27FC236}">
              <a16:creationId xmlns:a16="http://schemas.microsoft.com/office/drawing/2014/main" id="{5A18C141-A3A4-465D-B7E1-398EB6C15522}"/>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15" name="正方形/長方形 614">
          <a:extLst>
            <a:ext uri="{FF2B5EF4-FFF2-40B4-BE49-F238E27FC236}">
              <a16:creationId xmlns:a16="http://schemas.microsoft.com/office/drawing/2014/main" id="{60B41B53-DA3D-4A0D-AD1E-0273EC1563B1}"/>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16" name="正方形/長方形 615">
          <a:extLst>
            <a:ext uri="{FF2B5EF4-FFF2-40B4-BE49-F238E27FC236}">
              <a16:creationId xmlns:a16="http://schemas.microsoft.com/office/drawing/2014/main" id="{FCA684A6-3445-4E5E-9897-646E6C739A54}"/>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17" name="正方形/長方形 616">
          <a:extLst>
            <a:ext uri="{FF2B5EF4-FFF2-40B4-BE49-F238E27FC236}">
              <a16:creationId xmlns:a16="http://schemas.microsoft.com/office/drawing/2014/main" id="{E513CEB1-59C1-40CB-96E4-EC98DF04C342}"/>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18" name="正方形/長方形 617">
          <a:extLst>
            <a:ext uri="{FF2B5EF4-FFF2-40B4-BE49-F238E27FC236}">
              <a16:creationId xmlns:a16="http://schemas.microsoft.com/office/drawing/2014/main" id="{E1585F92-79F9-4381-A0DD-E09DDAEBB9A7}"/>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19" name="正方形/長方形 618">
          <a:extLst>
            <a:ext uri="{FF2B5EF4-FFF2-40B4-BE49-F238E27FC236}">
              <a16:creationId xmlns:a16="http://schemas.microsoft.com/office/drawing/2014/main" id="{AA91CE53-DBDF-4A1D-BB0A-B53DE13E432F}"/>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20" name="正方形/長方形 619">
          <a:extLst>
            <a:ext uri="{FF2B5EF4-FFF2-40B4-BE49-F238E27FC236}">
              <a16:creationId xmlns:a16="http://schemas.microsoft.com/office/drawing/2014/main" id="{45ADB8B6-FE87-4A91-B625-E29CF862D433}"/>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21" name="正方形/長方形 620">
          <a:extLst>
            <a:ext uri="{FF2B5EF4-FFF2-40B4-BE49-F238E27FC236}">
              <a16:creationId xmlns:a16="http://schemas.microsoft.com/office/drawing/2014/main" id="{5C8B2E68-8974-4183-A243-E7FE9AFC2409}"/>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22" name="正方形/長方形 621">
          <a:extLst>
            <a:ext uri="{FF2B5EF4-FFF2-40B4-BE49-F238E27FC236}">
              <a16:creationId xmlns:a16="http://schemas.microsoft.com/office/drawing/2014/main" id="{07AE1C13-18F2-4827-B53E-1689D7D4C56F}"/>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23" name="正方形/長方形 622">
          <a:extLst>
            <a:ext uri="{FF2B5EF4-FFF2-40B4-BE49-F238E27FC236}">
              <a16:creationId xmlns:a16="http://schemas.microsoft.com/office/drawing/2014/main" id="{96E7602D-F58A-4F41-872D-51BC78D06832}"/>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24" name="正方形/長方形 623">
          <a:extLst>
            <a:ext uri="{FF2B5EF4-FFF2-40B4-BE49-F238E27FC236}">
              <a16:creationId xmlns:a16="http://schemas.microsoft.com/office/drawing/2014/main" id="{5178FDD5-0480-4BE6-97C0-CB69F519651E}"/>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25" name="正方形/長方形 624">
          <a:extLst>
            <a:ext uri="{FF2B5EF4-FFF2-40B4-BE49-F238E27FC236}">
              <a16:creationId xmlns:a16="http://schemas.microsoft.com/office/drawing/2014/main" id="{948F4591-2A7E-4030-9A61-D2DB16ED5AA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26" name="正方形/長方形 625">
          <a:extLst>
            <a:ext uri="{FF2B5EF4-FFF2-40B4-BE49-F238E27FC236}">
              <a16:creationId xmlns:a16="http://schemas.microsoft.com/office/drawing/2014/main" id="{0F5E8778-9DC3-40A6-B400-8D1106D212BD}"/>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27" name="正方形/長方形 626">
          <a:extLst>
            <a:ext uri="{FF2B5EF4-FFF2-40B4-BE49-F238E27FC236}">
              <a16:creationId xmlns:a16="http://schemas.microsoft.com/office/drawing/2014/main" id="{09F6DADE-7360-4885-B13E-2421FDDF2A2C}"/>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28" name="正方形/長方形 627">
          <a:extLst>
            <a:ext uri="{FF2B5EF4-FFF2-40B4-BE49-F238E27FC236}">
              <a16:creationId xmlns:a16="http://schemas.microsoft.com/office/drawing/2014/main" id="{3FB5F5E3-6E42-43F2-A7E9-2114DD3FBFF5}"/>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29" name="正方形/長方形 628">
          <a:extLst>
            <a:ext uri="{FF2B5EF4-FFF2-40B4-BE49-F238E27FC236}">
              <a16:creationId xmlns:a16="http://schemas.microsoft.com/office/drawing/2014/main" id="{31BE4B97-CDD9-492D-BB2D-1EF2A12410D8}"/>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30" name="正方形/長方形 629">
          <a:extLst>
            <a:ext uri="{FF2B5EF4-FFF2-40B4-BE49-F238E27FC236}">
              <a16:creationId xmlns:a16="http://schemas.microsoft.com/office/drawing/2014/main" id="{86DC4000-02CC-4DB7-B420-2FA9C26965E5}"/>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31" name="正方形/長方形 630">
          <a:extLst>
            <a:ext uri="{FF2B5EF4-FFF2-40B4-BE49-F238E27FC236}">
              <a16:creationId xmlns:a16="http://schemas.microsoft.com/office/drawing/2014/main" id="{B055C30C-86B1-4F6C-892A-C6B9E99CAC21}"/>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32" name="正方形/長方形 631">
          <a:extLst>
            <a:ext uri="{FF2B5EF4-FFF2-40B4-BE49-F238E27FC236}">
              <a16:creationId xmlns:a16="http://schemas.microsoft.com/office/drawing/2014/main" id="{92808A91-5131-479C-8CAE-00DFC2D453FF}"/>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33" name="正方形/長方形 632">
          <a:extLst>
            <a:ext uri="{FF2B5EF4-FFF2-40B4-BE49-F238E27FC236}">
              <a16:creationId xmlns:a16="http://schemas.microsoft.com/office/drawing/2014/main" id="{0D9068EB-EDD5-49CC-AF4B-8C8FB78DDA5B}"/>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34" name="正方形/長方形 633">
          <a:extLst>
            <a:ext uri="{FF2B5EF4-FFF2-40B4-BE49-F238E27FC236}">
              <a16:creationId xmlns:a16="http://schemas.microsoft.com/office/drawing/2014/main" id="{10814CA9-A6DF-49BF-A54C-ECC536A0B53B}"/>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35" name="正方形/長方形 634">
          <a:extLst>
            <a:ext uri="{FF2B5EF4-FFF2-40B4-BE49-F238E27FC236}">
              <a16:creationId xmlns:a16="http://schemas.microsoft.com/office/drawing/2014/main" id="{6BD1683D-254D-4B69-B0A4-6D727C29232D}"/>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36" name="正方形/長方形 635">
          <a:extLst>
            <a:ext uri="{FF2B5EF4-FFF2-40B4-BE49-F238E27FC236}">
              <a16:creationId xmlns:a16="http://schemas.microsoft.com/office/drawing/2014/main" id="{492D2712-6AFC-48B5-BD78-4974932CFFEF}"/>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37" name="正方形/長方形 636">
          <a:extLst>
            <a:ext uri="{FF2B5EF4-FFF2-40B4-BE49-F238E27FC236}">
              <a16:creationId xmlns:a16="http://schemas.microsoft.com/office/drawing/2014/main" id="{3167A7CE-95A8-4867-B31C-7E14140F5BB3}"/>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38" name="正方形/長方形 637">
          <a:extLst>
            <a:ext uri="{FF2B5EF4-FFF2-40B4-BE49-F238E27FC236}">
              <a16:creationId xmlns:a16="http://schemas.microsoft.com/office/drawing/2014/main" id="{7708B8D3-3F84-48DB-9863-07EC9C868A7F}"/>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39" name="正方形/長方形 638">
          <a:extLst>
            <a:ext uri="{FF2B5EF4-FFF2-40B4-BE49-F238E27FC236}">
              <a16:creationId xmlns:a16="http://schemas.microsoft.com/office/drawing/2014/main" id="{57D0782E-D644-4A07-B9D4-6C21205264A7}"/>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40" name="正方形/長方形 639">
          <a:extLst>
            <a:ext uri="{FF2B5EF4-FFF2-40B4-BE49-F238E27FC236}">
              <a16:creationId xmlns:a16="http://schemas.microsoft.com/office/drawing/2014/main" id="{6B8F7256-AB73-4870-B65B-DEB2F6E01C6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41" name="正方形/長方形 640">
          <a:extLst>
            <a:ext uri="{FF2B5EF4-FFF2-40B4-BE49-F238E27FC236}">
              <a16:creationId xmlns:a16="http://schemas.microsoft.com/office/drawing/2014/main" id="{8A5BD85B-CFBC-47DE-B8AE-4AC42966FB3C}"/>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42" name="正方形/長方形 641">
          <a:extLst>
            <a:ext uri="{FF2B5EF4-FFF2-40B4-BE49-F238E27FC236}">
              <a16:creationId xmlns:a16="http://schemas.microsoft.com/office/drawing/2014/main" id="{1F201FDF-6650-454D-A5E2-00A5AAF39E2F}"/>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43" name="正方形/長方形 642">
          <a:extLst>
            <a:ext uri="{FF2B5EF4-FFF2-40B4-BE49-F238E27FC236}">
              <a16:creationId xmlns:a16="http://schemas.microsoft.com/office/drawing/2014/main" id="{EA56C1DA-6255-44A0-AAD6-ED375BC9CF7F}"/>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44" name="テキスト ボックス 643">
          <a:extLst>
            <a:ext uri="{FF2B5EF4-FFF2-40B4-BE49-F238E27FC236}">
              <a16:creationId xmlns:a16="http://schemas.microsoft.com/office/drawing/2014/main" id="{AD4B68E3-E633-4D53-A4DA-584F18FE2936}"/>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類似団体と比較して、特に有形固定資産減価償却率が高くなっている施設は</a:t>
          </a:r>
          <a:r>
            <a:rPr kumimoji="1" lang="ja-JP" altLang="en-US" sz="1100">
              <a:solidFill>
                <a:schemeClr val="dk1"/>
              </a:solidFill>
              <a:effectLst/>
              <a:latin typeface="+mn-lt"/>
              <a:ea typeface="+mn-ea"/>
              <a:cs typeface="+mn-cs"/>
            </a:rPr>
            <a:t>道路</a:t>
          </a:r>
          <a:r>
            <a:rPr kumimoji="1" lang="ja-JP" altLang="ja-JP" sz="1100">
              <a:solidFill>
                <a:schemeClr val="dk1"/>
              </a:solidFill>
              <a:effectLst/>
              <a:latin typeface="+mn-lt"/>
              <a:ea typeface="+mn-ea"/>
              <a:cs typeface="+mn-cs"/>
            </a:rPr>
            <a:t>であ</a:t>
          </a:r>
          <a:r>
            <a:rPr kumimoji="1" lang="ja-JP" altLang="en-US" sz="1100">
              <a:solidFill>
                <a:schemeClr val="dk1"/>
              </a:solidFill>
              <a:effectLst/>
              <a:latin typeface="+mn-lt"/>
              <a:ea typeface="+mn-ea"/>
              <a:cs typeface="+mn-cs"/>
            </a:rPr>
            <a:t>る。他にＨ２８年度に新築した保育所の減価償却率も類似団体より高いが、今後は公共施設総合管理計画及び</a:t>
          </a:r>
          <a:r>
            <a:rPr kumimoji="1" lang="ja-JP" altLang="ja-JP" sz="1100">
              <a:solidFill>
                <a:schemeClr val="dk1"/>
              </a:solidFill>
              <a:effectLst/>
              <a:latin typeface="+mn-lt"/>
              <a:ea typeface="+mn-ea"/>
              <a:cs typeface="+mn-cs"/>
            </a:rPr>
            <a:t>個別施設計画に基づいて老朽化対策に取り組んでいくこととしている。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D3DB21C3-BF82-4A90-A9A5-CE1D36404C6B}"/>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61D7869E-2F22-4448-810E-DEBAF75D3B75}"/>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F3C22162-7E9D-4C44-AE62-4C121F8D9C5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8E4BC452-393B-45E9-9E30-F56A9E6B3B7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B18219D-DA89-485E-9DA3-3F15CE2D7A7C}"/>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73526371-407F-4693-B58A-0CB06535B6FD}"/>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837E38A6-B1F5-4541-BF2A-5A3907FD634E}"/>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40A701D4-3324-428A-A352-7D2D9A3F11FC}"/>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F8C40345-427E-47A3-AE0B-0E5006E9B7B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85927B98-BC28-4EFD-A8F5-5CD1ABC0BB56}"/>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394
393
95.27
1,610,907
1,528,550
78,516
616,451
2,532,412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5BEF5499-6FE7-4793-852B-805362361D74}"/>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B4253D73-905D-4299-8DDC-060E0F820328}"/>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A6FF11E3-4C96-462C-BB66-58EF5117F71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082BFB4-42F4-4BFF-AE0A-4197553C2A9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B72F986D-CD47-4C67-B22D-74BBD601E1A8}"/>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2CABFFA0-8B76-411D-B384-D7E32A7CF0C2}"/>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502CC2A-9143-4E90-A6A0-D5B4FFF210A4}"/>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F24B23DF-DD19-4098-ACD7-69A21FB347B7}"/>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D585E7A7-F53E-41DB-8238-7B52FDF45971}"/>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AD269F5D-992D-45ED-B96E-3F350F093DDD}"/>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8FAEE69-980C-40F9-9E3F-E8D9F509C01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96AD5578-7717-46DD-B746-629DA499F897}"/>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7A9DC08B-82D3-41F4-9469-4E2DF38F4057}"/>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E508538A-82B1-4025-A20A-A06A52B50578}"/>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1290D3C-C483-4793-A3F0-033B4DE8663D}"/>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D1FA0953-F02D-426C-8299-1F466E245367}"/>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4E40D454-0ECF-49F9-B51E-1D39260E3B3E}"/>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1859F051-DD74-4806-B06B-0EE6BEC955CE}"/>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B9D42894-1E11-42E0-8BB6-06CA7E28301B}"/>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EAAE4620-BB2D-4226-B142-2CDF6056E86F}"/>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36AA45F3-6EE1-4C5A-8669-AF9B97EEF72D}"/>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F4A63F20-D7F0-4042-9005-340953EDA6F1}"/>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AA5A62D-3962-4AE0-A101-3CD57659453A}"/>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DE59D365-777A-4A31-A2E8-249180E4BA86}"/>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54B6A228-67FB-44FA-A5D9-A22BC07272C3}"/>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90938801-02D9-4CFB-A630-857E6B3CB6BE}"/>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B6AFDB41-61D9-4786-949A-64F50175C787}"/>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1A61C477-B66E-4AE3-A4EA-C4F2ADBCEF58}"/>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5967818E-CD99-4816-B049-A8F7D0878D22}"/>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A24B94FA-5D1E-4C19-BD6E-F8C2350C80D8}"/>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9A4405CA-4280-418C-974D-3D23B067E576}"/>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9DFB7EAE-C379-40DE-8576-77366A2F1496}"/>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F0BEF7B6-1439-46CB-9DCD-698DCAFFE55F}"/>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5B8919CD-9B1C-494C-A2C2-D961F9C7781E}"/>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2158D7E5-1C3A-4F72-B375-B17EEEFD5B81}"/>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065AB027-D11F-4A35-8F36-3F3632185CB5}"/>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A764FB4F-A133-4989-8C3E-87B9ACECD64A}"/>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506792D0-BD57-4202-8A44-551BE6F28ACA}"/>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79521E67-30F5-4C44-B791-C0160622223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97166190-620C-4E60-B042-D17E4276DF8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BE345E97-B7F3-4715-A006-831A847C7B1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A4F3339F-88B3-4A0D-9E49-702137AD26CF}"/>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323D08DF-9E18-4660-93C0-27EA9B344D6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ABEA9995-E527-4672-B599-E7B5A0259946}"/>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8C691709-D576-4153-A6BE-2850F488F929}"/>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1264A5DB-3B2F-4C64-92DC-49DB355AE0B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F5B72854-36F5-4CD4-9F5C-14467319F553}"/>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B1321045-ED3E-40FE-B4CF-909544E42329}"/>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09FFFB07-0A8A-43E7-9D6B-5E652F396F2E}"/>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4BEEF9E3-238B-4B8B-B3A0-AC1530DC2A71}"/>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75BCC75F-125C-44F9-9A7A-1F90F05002BC}"/>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FA9BCB0F-0BAC-475F-BE9B-A91F81DAC3FE}"/>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7ABFCE95-2033-415D-974E-87718A65C599}"/>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512846B1-250B-434E-B957-63DB33E5A757}"/>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482875A4-81CB-47F1-92BF-40DBB2CFDA7B}"/>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1BC156FC-0467-44EA-82C6-67BF7254B06A}"/>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02F3E71C-6E89-42F2-B51B-C3BD509F0377}"/>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6CB0386A-8802-49B6-A1E0-E5837F53503A}"/>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BC1B5FE5-12B5-4B6F-B75F-5E4D1E78ACC4}"/>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3AEE2BA5-458D-4343-8EDA-DEA52CFF78A5}"/>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7730C6B7-D084-4CB8-ABF4-21584EC43538}"/>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53799F2F-B041-4A2C-A610-35D9E7DC7E17}"/>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44087</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C769D7B9-DBEA-4962-AFC1-C5C52901EB87}"/>
            </a:ext>
          </a:extLst>
        </xdr:cNvPr>
        <xdr:cNvCxnSpPr/>
      </xdr:nvCxnSpPr>
      <xdr:spPr>
        <a:xfrm flipV="1">
          <a:off x="4634865" y="9645287"/>
          <a:ext cx="0" cy="14581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9D582E45-1C2F-4B61-99C7-5A8CF903048D}"/>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CB7D4047-040D-45FC-86DA-C161F8EC185F}"/>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162214</xdr:rowOff>
    </xdr:from>
    <xdr:ext cx="405111" cy="259045"/>
    <xdr:sp macro="" textlink="">
      <xdr:nvSpPr>
        <xdr:cNvPr id="77" name="【体育館・プール】&#10;有形固定資産減価償却率最大値テキスト">
          <a:extLst>
            <a:ext uri="{FF2B5EF4-FFF2-40B4-BE49-F238E27FC236}">
              <a16:creationId xmlns:a16="http://schemas.microsoft.com/office/drawing/2014/main" id="{A2616FEF-50F8-4BEF-AEA9-D53D07F09680}"/>
            </a:ext>
          </a:extLst>
        </xdr:cNvPr>
        <xdr:cNvSpPr txBox="1"/>
      </xdr:nvSpPr>
      <xdr:spPr>
        <a:xfrm>
          <a:off x="4673600" y="9420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44087</xdr:rowOff>
    </xdr:from>
    <xdr:to>
      <xdr:col>24</xdr:col>
      <xdr:colOff>152400</xdr:colOff>
      <xdr:row>56</xdr:row>
      <xdr:rowOff>44087</xdr:rowOff>
    </xdr:to>
    <xdr:cxnSp macro="">
      <xdr:nvCxnSpPr>
        <xdr:cNvPr id="78" name="直線コネクタ 77">
          <a:extLst>
            <a:ext uri="{FF2B5EF4-FFF2-40B4-BE49-F238E27FC236}">
              <a16:creationId xmlns:a16="http://schemas.microsoft.com/office/drawing/2014/main" id="{2346F58B-22FC-4ED1-A12E-E3DFC6084D02}"/>
            </a:ext>
          </a:extLst>
        </xdr:cNvPr>
        <xdr:cNvCxnSpPr/>
      </xdr:nvCxnSpPr>
      <xdr:spPr>
        <a:xfrm>
          <a:off x="4546600" y="96452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140261</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E4379B70-C933-48F2-BFA6-1DE46AA3C881}"/>
            </a:ext>
          </a:extLst>
        </xdr:cNvPr>
        <xdr:cNvSpPr txBox="1"/>
      </xdr:nvSpPr>
      <xdr:spPr>
        <a:xfrm>
          <a:off x="4673600" y="1042726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117384</xdr:rowOff>
    </xdr:from>
    <xdr:to>
      <xdr:col>24</xdr:col>
      <xdr:colOff>114300</xdr:colOff>
      <xdr:row>62</xdr:row>
      <xdr:rowOff>47534</xdr:rowOff>
    </xdr:to>
    <xdr:sp macro="" textlink="">
      <xdr:nvSpPr>
        <xdr:cNvPr id="80" name="フローチャート: 判断 79">
          <a:extLst>
            <a:ext uri="{FF2B5EF4-FFF2-40B4-BE49-F238E27FC236}">
              <a16:creationId xmlns:a16="http://schemas.microsoft.com/office/drawing/2014/main" id="{33D83152-4239-4AC0-804F-A8D86CB78F5F}"/>
            </a:ext>
          </a:extLst>
        </xdr:cNvPr>
        <xdr:cNvSpPr/>
      </xdr:nvSpPr>
      <xdr:spPr>
        <a:xfrm>
          <a:off x="4584700" y="10575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92891</xdr:rowOff>
    </xdr:from>
    <xdr:to>
      <xdr:col>20</xdr:col>
      <xdr:colOff>38100</xdr:colOff>
      <xdr:row>62</xdr:row>
      <xdr:rowOff>23041</xdr:rowOff>
    </xdr:to>
    <xdr:sp macro="" textlink="">
      <xdr:nvSpPr>
        <xdr:cNvPr id="81" name="フローチャート: 判断 80">
          <a:extLst>
            <a:ext uri="{FF2B5EF4-FFF2-40B4-BE49-F238E27FC236}">
              <a16:creationId xmlns:a16="http://schemas.microsoft.com/office/drawing/2014/main" id="{4F993B5C-605F-4477-87E5-108208A27C4D}"/>
            </a:ext>
          </a:extLst>
        </xdr:cNvPr>
        <xdr:cNvSpPr/>
      </xdr:nvSpPr>
      <xdr:spPr>
        <a:xfrm>
          <a:off x="3746500" y="1055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37374</xdr:rowOff>
    </xdr:from>
    <xdr:to>
      <xdr:col>15</xdr:col>
      <xdr:colOff>101600</xdr:colOff>
      <xdr:row>61</xdr:row>
      <xdr:rowOff>138974</xdr:rowOff>
    </xdr:to>
    <xdr:sp macro="" textlink="">
      <xdr:nvSpPr>
        <xdr:cNvPr id="82" name="フローチャート: 判断 81">
          <a:extLst>
            <a:ext uri="{FF2B5EF4-FFF2-40B4-BE49-F238E27FC236}">
              <a16:creationId xmlns:a16="http://schemas.microsoft.com/office/drawing/2014/main" id="{13B7DC86-1916-4BA1-943B-A9A3126855F4}"/>
            </a:ext>
          </a:extLst>
        </xdr:cNvPr>
        <xdr:cNvSpPr/>
      </xdr:nvSpPr>
      <xdr:spPr>
        <a:xfrm>
          <a:off x="2857500" y="1049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34109</xdr:rowOff>
    </xdr:from>
    <xdr:to>
      <xdr:col>10</xdr:col>
      <xdr:colOff>165100</xdr:colOff>
      <xdr:row>61</xdr:row>
      <xdr:rowOff>135709</xdr:rowOff>
    </xdr:to>
    <xdr:sp macro="" textlink="">
      <xdr:nvSpPr>
        <xdr:cNvPr id="83" name="フローチャート: 判断 82">
          <a:extLst>
            <a:ext uri="{FF2B5EF4-FFF2-40B4-BE49-F238E27FC236}">
              <a16:creationId xmlns:a16="http://schemas.microsoft.com/office/drawing/2014/main" id="{8239F461-8B21-4425-AF26-C96F4C4907E5}"/>
            </a:ext>
          </a:extLst>
        </xdr:cNvPr>
        <xdr:cNvSpPr/>
      </xdr:nvSpPr>
      <xdr:spPr>
        <a:xfrm>
          <a:off x="1968500" y="1049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19413</xdr:rowOff>
    </xdr:from>
    <xdr:to>
      <xdr:col>6</xdr:col>
      <xdr:colOff>38100</xdr:colOff>
      <xdr:row>61</xdr:row>
      <xdr:rowOff>121013</xdr:rowOff>
    </xdr:to>
    <xdr:sp macro="" textlink="">
      <xdr:nvSpPr>
        <xdr:cNvPr id="84" name="フローチャート: 判断 83">
          <a:extLst>
            <a:ext uri="{FF2B5EF4-FFF2-40B4-BE49-F238E27FC236}">
              <a16:creationId xmlns:a16="http://schemas.microsoft.com/office/drawing/2014/main" id="{E5DAA593-05AC-4C20-84BA-6E639A07310A}"/>
            </a:ext>
          </a:extLst>
        </xdr:cNvPr>
        <xdr:cNvSpPr/>
      </xdr:nvSpPr>
      <xdr:spPr>
        <a:xfrm>
          <a:off x="1079500" y="1047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6EC5AAEC-6D72-4624-8A7E-8BA4A1E85B9B}"/>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6C34A7AE-7AF5-4F0A-B529-58DE1D9C566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65485882-AB58-4D43-89A3-0EB53435BBEF}"/>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2D277FEC-4D95-4167-AF12-5F5B88B1BC08}"/>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C2DB93F6-2E6B-4678-B02C-A00450DC8CC8}"/>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87993</xdr:rowOff>
    </xdr:from>
    <xdr:to>
      <xdr:col>24</xdr:col>
      <xdr:colOff>114300</xdr:colOff>
      <xdr:row>64</xdr:row>
      <xdr:rowOff>18143</xdr:rowOff>
    </xdr:to>
    <xdr:sp macro="" textlink="">
      <xdr:nvSpPr>
        <xdr:cNvPr id="90" name="楕円 89">
          <a:extLst>
            <a:ext uri="{FF2B5EF4-FFF2-40B4-BE49-F238E27FC236}">
              <a16:creationId xmlns:a16="http://schemas.microsoft.com/office/drawing/2014/main" id="{4F70C7D8-D9E6-4B1D-8013-0D12E1657348}"/>
            </a:ext>
          </a:extLst>
        </xdr:cNvPr>
        <xdr:cNvSpPr/>
      </xdr:nvSpPr>
      <xdr:spPr>
        <a:xfrm>
          <a:off x="4584700" y="1088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66420</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F593611D-5208-4C1A-8FC7-6BDC58C6CE0D}"/>
            </a:ext>
          </a:extLst>
        </xdr:cNvPr>
        <xdr:cNvSpPr txBox="1"/>
      </xdr:nvSpPr>
      <xdr:spPr>
        <a:xfrm>
          <a:off x="4673600" y="10867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39007</xdr:rowOff>
    </xdr:from>
    <xdr:to>
      <xdr:col>20</xdr:col>
      <xdr:colOff>38100</xdr:colOff>
      <xdr:row>63</xdr:row>
      <xdr:rowOff>140607</xdr:rowOff>
    </xdr:to>
    <xdr:sp macro="" textlink="">
      <xdr:nvSpPr>
        <xdr:cNvPr id="92" name="楕円 91">
          <a:extLst>
            <a:ext uri="{FF2B5EF4-FFF2-40B4-BE49-F238E27FC236}">
              <a16:creationId xmlns:a16="http://schemas.microsoft.com/office/drawing/2014/main" id="{EB3B7D3E-F8BB-49E6-893D-8F815BB6A18C}"/>
            </a:ext>
          </a:extLst>
        </xdr:cNvPr>
        <xdr:cNvSpPr/>
      </xdr:nvSpPr>
      <xdr:spPr>
        <a:xfrm>
          <a:off x="3746500" y="10840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89807</xdr:rowOff>
    </xdr:from>
    <xdr:to>
      <xdr:col>24</xdr:col>
      <xdr:colOff>63500</xdr:colOff>
      <xdr:row>63</xdr:row>
      <xdr:rowOff>138793</xdr:rowOff>
    </xdr:to>
    <xdr:cxnSp macro="">
      <xdr:nvCxnSpPr>
        <xdr:cNvPr id="93" name="直線コネクタ 92">
          <a:extLst>
            <a:ext uri="{FF2B5EF4-FFF2-40B4-BE49-F238E27FC236}">
              <a16:creationId xmlns:a16="http://schemas.microsoft.com/office/drawing/2014/main" id="{13A343EA-7696-471C-BEDE-CA13781F6DFA}"/>
            </a:ext>
          </a:extLst>
        </xdr:cNvPr>
        <xdr:cNvCxnSpPr/>
      </xdr:nvCxnSpPr>
      <xdr:spPr>
        <a:xfrm>
          <a:off x="3797300" y="10891157"/>
          <a:ext cx="8382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161472</xdr:rowOff>
    </xdr:from>
    <xdr:to>
      <xdr:col>15</xdr:col>
      <xdr:colOff>101600</xdr:colOff>
      <xdr:row>63</xdr:row>
      <xdr:rowOff>91622</xdr:rowOff>
    </xdr:to>
    <xdr:sp macro="" textlink="">
      <xdr:nvSpPr>
        <xdr:cNvPr id="94" name="楕円 93">
          <a:extLst>
            <a:ext uri="{FF2B5EF4-FFF2-40B4-BE49-F238E27FC236}">
              <a16:creationId xmlns:a16="http://schemas.microsoft.com/office/drawing/2014/main" id="{4EA65AD0-F63E-4816-AD66-62A89C6F4870}"/>
            </a:ext>
          </a:extLst>
        </xdr:cNvPr>
        <xdr:cNvSpPr/>
      </xdr:nvSpPr>
      <xdr:spPr>
        <a:xfrm>
          <a:off x="2857500" y="10791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40822</xdr:rowOff>
    </xdr:from>
    <xdr:to>
      <xdr:col>19</xdr:col>
      <xdr:colOff>177800</xdr:colOff>
      <xdr:row>63</xdr:row>
      <xdr:rowOff>89807</xdr:rowOff>
    </xdr:to>
    <xdr:cxnSp macro="">
      <xdr:nvCxnSpPr>
        <xdr:cNvPr id="95" name="直線コネクタ 94">
          <a:extLst>
            <a:ext uri="{FF2B5EF4-FFF2-40B4-BE49-F238E27FC236}">
              <a16:creationId xmlns:a16="http://schemas.microsoft.com/office/drawing/2014/main" id="{AB1692BF-85B5-4BEA-815B-0D5CDBA8D77D}"/>
            </a:ext>
          </a:extLst>
        </xdr:cNvPr>
        <xdr:cNvCxnSpPr/>
      </xdr:nvCxnSpPr>
      <xdr:spPr>
        <a:xfrm>
          <a:off x="2908300" y="10842172"/>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83094</xdr:rowOff>
    </xdr:from>
    <xdr:to>
      <xdr:col>10</xdr:col>
      <xdr:colOff>165100</xdr:colOff>
      <xdr:row>63</xdr:row>
      <xdr:rowOff>13244</xdr:rowOff>
    </xdr:to>
    <xdr:sp macro="" textlink="">
      <xdr:nvSpPr>
        <xdr:cNvPr id="96" name="楕円 95">
          <a:extLst>
            <a:ext uri="{FF2B5EF4-FFF2-40B4-BE49-F238E27FC236}">
              <a16:creationId xmlns:a16="http://schemas.microsoft.com/office/drawing/2014/main" id="{B4AF5F24-43A1-4BBF-BB92-6921ACD41AC7}"/>
            </a:ext>
          </a:extLst>
        </xdr:cNvPr>
        <xdr:cNvSpPr/>
      </xdr:nvSpPr>
      <xdr:spPr>
        <a:xfrm>
          <a:off x="1968500" y="1071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133894</xdr:rowOff>
    </xdr:from>
    <xdr:to>
      <xdr:col>15</xdr:col>
      <xdr:colOff>50800</xdr:colOff>
      <xdr:row>63</xdr:row>
      <xdr:rowOff>40822</xdr:rowOff>
    </xdr:to>
    <xdr:cxnSp macro="">
      <xdr:nvCxnSpPr>
        <xdr:cNvPr id="97" name="直線コネクタ 96">
          <a:extLst>
            <a:ext uri="{FF2B5EF4-FFF2-40B4-BE49-F238E27FC236}">
              <a16:creationId xmlns:a16="http://schemas.microsoft.com/office/drawing/2014/main" id="{605B41C5-B349-40A3-AE63-F02CD95210B2}"/>
            </a:ext>
          </a:extLst>
        </xdr:cNvPr>
        <xdr:cNvCxnSpPr/>
      </xdr:nvCxnSpPr>
      <xdr:spPr>
        <a:xfrm>
          <a:off x="2019300" y="10763794"/>
          <a:ext cx="889000" cy="78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39568</xdr:rowOff>
    </xdr:from>
    <xdr:ext cx="405111" cy="259045"/>
    <xdr:sp macro="" textlink="">
      <xdr:nvSpPr>
        <xdr:cNvPr id="98" name="n_1aveValue【体育館・プール】&#10;有形固定資産減価償却率">
          <a:extLst>
            <a:ext uri="{FF2B5EF4-FFF2-40B4-BE49-F238E27FC236}">
              <a16:creationId xmlns:a16="http://schemas.microsoft.com/office/drawing/2014/main" id="{CB73D50D-226B-4020-B154-98931A4DC7E1}"/>
            </a:ext>
          </a:extLst>
        </xdr:cNvPr>
        <xdr:cNvSpPr txBox="1"/>
      </xdr:nvSpPr>
      <xdr:spPr>
        <a:xfrm>
          <a:off x="3582044" y="103265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155501</xdr:rowOff>
    </xdr:from>
    <xdr:ext cx="405111" cy="259045"/>
    <xdr:sp macro="" textlink="">
      <xdr:nvSpPr>
        <xdr:cNvPr id="99" name="n_2aveValue【体育館・プール】&#10;有形固定資産減価償却率">
          <a:extLst>
            <a:ext uri="{FF2B5EF4-FFF2-40B4-BE49-F238E27FC236}">
              <a16:creationId xmlns:a16="http://schemas.microsoft.com/office/drawing/2014/main" id="{22BB81ED-F482-4927-9487-7DA2AC86BB7E}"/>
            </a:ext>
          </a:extLst>
        </xdr:cNvPr>
        <xdr:cNvSpPr txBox="1"/>
      </xdr:nvSpPr>
      <xdr:spPr>
        <a:xfrm>
          <a:off x="2705744" y="10271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152236</xdr:rowOff>
    </xdr:from>
    <xdr:ext cx="405111" cy="259045"/>
    <xdr:sp macro="" textlink="">
      <xdr:nvSpPr>
        <xdr:cNvPr id="100" name="n_3aveValue【体育館・プール】&#10;有形固定資産減価償却率">
          <a:extLst>
            <a:ext uri="{FF2B5EF4-FFF2-40B4-BE49-F238E27FC236}">
              <a16:creationId xmlns:a16="http://schemas.microsoft.com/office/drawing/2014/main" id="{0417BFA4-377E-4257-A1FA-B2E68C2CD443}"/>
            </a:ext>
          </a:extLst>
        </xdr:cNvPr>
        <xdr:cNvSpPr txBox="1"/>
      </xdr:nvSpPr>
      <xdr:spPr>
        <a:xfrm>
          <a:off x="1816744" y="10267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137540</xdr:rowOff>
    </xdr:from>
    <xdr:ext cx="405111" cy="259045"/>
    <xdr:sp macro="" textlink="">
      <xdr:nvSpPr>
        <xdr:cNvPr id="101" name="n_4aveValue【体育館・プール】&#10;有形固定資産減価償却率">
          <a:extLst>
            <a:ext uri="{FF2B5EF4-FFF2-40B4-BE49-F238E27FC236}">
              <a16:creationId xmlns:a16="http://schemas.microsoft.com/office/drawing/2014/main" id="{70082DB2-9E91-4846-8629-D60018EC6E96}"/>
            </a:ext>
          </a:extLst>
        </xdr:cNvPr>
        <xdr:cNvSpPr txBox="1"/>
      </xdr:nvSpPr>
      <xdr:spPr>
        <a:xfrm>
          <a:off x="927744" y="10253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131734</xdr:rowOff>
    </xdr:from>
    <xdr:ext cx="405111" cy="259045"/>
    <xdr:sp macro="" textlink="">
      <xdr:nvSpPr>
        <xdr:cNvPr id="102" name="n_1mainValue【体育館・プール】&#10;有形固定資産減価償却率">
          <a:extLst>
            <a:ext uri="{FF2B5EF4-FFF2-40B4-BE49-F238E27FC236}">
              <a16:creationId xmlns:a16="http://schemas.microsoft.com/office/drawing/2014/main" id="{B09FD399-8B8F-48EB-8096-606C32C3953A}"/>
            </a:ext>
          </a:extLst>
        </xdr:cNvPr>
        <xdr:cNvSpPr txBox="1"/>
      </xdr:nvSpPr>
      <xdr:spPr>
        <a:xfrm>
          <a:off x="3582044" y="10933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82749</xdr:rowOff>
    </xdr:from>
    <xdr:ext cx="405111" cy="259045"/>
    <xdr:sp macro="" textlink="">
      <xdr:nvSpPr>
        <xdr:cNvPr id="103" name="n_2mainValue【体育館・プール】&#10;有形固定資産減価償却率">
          <a:extLst>
            <a:ext uri="{FF2B5EF4-FFF2-40B4-BE49-F238E27FC236}">
              <a16:creationId xmlns:a16="http://schemas.microsoft.com/office/drawing/2014/main" id="{023F270A-4104-480E-B243-835EBD920538}"/>
            </a:ext>
          </a:extLst>
        </xdr:cNvPr>
        <xdr:cNvSpPr txBox="1"/>
      </xdr:nvSpPr>
      <xdr:spPr>
        <a:xfrm>
          <a:off x="2705744" y="108840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4371</xdr:rowOff>
    </xdr:from>
    <xdr:ext cx="405111" cy="259045"/>
    <xdr:sp macro="" textlink="">
      <xdr:nvSpPr>
        <xdr:cNvPr id="104" name="n_3mainValue【体育館・プール】&#10;有形固定資産減価償却率">
          <a:extLst>
            <a:ext uri="{FF2B5EF4-FFF2-40B4-BE49-F238E27FC236}">
              <a16:creationId xmlns:a16="http://schemas.microsoft.com/office/drawing/2014/main" id="{DC2A08C8-2C4D-4213-9738-363861081BDE}"/>
            </a:ext>
          </a:extLst>
        </xdr:cNvPr>
        <xdr:cNvSpPr txBox="1"/>
      </xdr:nvSpPr>
      <xdr:spPr>
        <a:xfrm>
          <a:off x="1816744" y="10805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5" name="正方形/長方形 104">
          <a:extLst>
            <a:ext uri="{FF2B5EF4-FFF2-40B4-BE49-F238E27FC236}">
              <a16:creationId xmlns:a16="http://schemas.microsoft.com/office/drawing/2014/main" id="{537CE951-D73C-4ACB-A533-7007C4D28898}"/>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6" name="正方形/長方形 105">
          <a:extLst>
            <a:ext uri="{FF2B5EF4-FFF2-40B4-BE49-F238E27FC236}">
              <a16:creationId xmlns:a16="http://schemas.microsoft.com/office/drawing/2014/main" id="{ACF41888-CFC2-45FD-9F78-77C9827BDA13}"/>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7" name="正方形/長方形 106">
          <a:extLst>
            <a:ext uri="{FF2B5EF4-FFF2-40B4-BE49-F238E27FC236}">
              <a16:creationId xmlns:a16="http://schemas.microsoft.com/office/drawing/2014/main" id="{53C9E0E2-3C6E-49D9-999F-042DF725E90A}"/>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08" name="正方形/長方形 107">
          <a:extLst>
            <a:ext uri="{FF2B5EF4-FFF2-40B4-BE49-F238E27FC236}">
              <a16:creationId xmlns:a16="http://schemas.microsoft.com/office/drawing/2014/main" id="{63F131B6-F6AF-47BF-BDF4-53D909654D6C}"/>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09" name="正方形/長方形 108">
          <a:extLst>
            <a:ext uri="{FF2B5EF4-FFF2-40B4-BE49-F238E27FC236}">
              <a16:creationId xmlns:a16="http://schemas.microsoft.com/office/drawing/2014/main" id="{983CE445-537F-4742-9AE7-A1C57ED1BBE9}"/>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0" name="正方形/長方形 109">
          <a:extLst>
            <a:ext uri="{FF2B5EF4-FFF2-40B4-BE49-F238E27FC236}">
              <a16:creationId xmlns:a16="http://schemas.microsoft.com/office/drawing/2014/main" id="{01DFEFBD-689E-4541-B285-664CD9E6865F}"/>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1" name="正方形/長方形 110">
          <a:extLst>
            <a:ext uri="{FF2B5EF4-FFF2-40B4-BE49-F238E27FC236}">
              <a16:creationId xmlns:a16="http://schemas.microsoft.com/office/drawing/2014/main" id="{772AEBBD-6916-48D5-8B8E-929FA21A8A2D}"/>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2" name="正方形/長方形 111">
          <a:extLst>
            <a:ext uri="{FF2B5EF4-FFF2-40B4-BE49-F238E27FC236}">
              <a16:creationId xmlns:a16="http://schemas.microsoft.com/office/drawing/2014/main" id="{528ADEE5-650B-4C4B-897B-015F5B0EFA6F}"/>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3" name="テキスト ボックス 112">
          <a:extLst>
            <a:ext uri="{FF2B5EF4-FFF2-40B4-BE49-F238E27FC236}">
              <a16:creationId xmlns:a16="http://schemas.microsoft.com/office/drawing/2014/main" id="{4E1E187B-B5F1-4561-AE19-38E04581FE54}"/>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4" name="直線コネクタ 113">
          <a:extLst>
            <a:ext uri="{FF2B5EF4-FFF2-40B4-BE49-F238E27FC236}">
              <a16:creationId xmlns:a16="http://schemas.microsoft.com/office/drawing/2014/main" id="{2F7BF1D2-E1CB-4617-AE26-EA7F7639F60A}"/>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15" name="直線コネクタ 114">
          <a:extLst>
            <a:ext uri="{FF2B5EF4-FFF2-40B4-BE49-F238E27FC236}">
              <a16:creationId xmlns:a16="http://schemas.microsoft.com/office/drawing/2014/main" id="{7C3178A9-8FDD-44C0-8B50-8AE3278E62BC}"/>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16" name="テキスト ボックス 115">
          <a:extLst>
            <a:ext uri="{FF2B5EF4-FFF2-40B4-BE49-F238E27FC236}">
              <a16:creationId xmlns:a16="http://schemas.microsoft.com/office/drawing/2014/main" id="{B779BFDF-71CE-41F5-9FF6-32B40D22CE86}"/>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17" name="直線コネクタ 116">
          <a:extLst>
            <a:ext uri="{FF2B5EF4-FFF2-40B4-BE49-F238E27FC236}">
              <a16:creationId xmlns:a16="http://schemas.microsoft.com/office/drawing/2014/main" id="{E005E285-587B-4DF9-A800-56123768831B}"/>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18" name="テキスト ボックス 117">
          <a:extLst>
            <a:ext uri="{FF2B5EF4-FFF2-40B4-BE49-F238E27FC236}">
              <a16:creationId xmlns:a16="http://schemas.microsoft.com/office/drawing/2014/main" id="{DCB24E84-BFCF-46B2-B964-CAFDF6D7C8FE}"/>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19" name="直線コネクタ 118">
          <a:extLst>
            <a:ext uri="{FF2B5EF4-FFF2-40B4-BE49-F238E27FC236}">
              <a16:creationId xmlns:a16="http://schemas.microsoft.com/office/drawing/2014/main" id="{49A752EC-643B-4DAD-9341-9FA7D9EE3566}"/>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20" name="テキスト ボックス 119">
          <a:extLst>
            <a:ext uri="{FF2B5EF4-FFF2-40B4-BE49-F238E27FC236}">
              <a16:creationId xmlns:a16="http://schemas.microsoft.com/office/drawing/2014/main" id="{6B0F2F01-A8CD-4271-B69B-5978530FCB77}"/>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21" name="直線コネクタ 120">
          <a:extLst>
            <a:ext uri="{FF2B5EF4-FFF2-40B4-BE49-F238E27FC236}">
              <a16:creationId xmlns:a16="http://schemas.microsoft.com/office/drawing/2014/main" id="{989D411F-0C18-46A4-ABFF-8860A1719C97}"/>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22" name="テキスト ボックス 121">
          <a:extLst>
            <a:ext uri="{FF2B5EF4-FFF2-40B4-BE49-F238E27FC236}">
              <a16:creationId xmlns:a16="http://schemas.microsoft.com/office/drawing/2014/main" id="{9BDC5163-50CE-40E8-BEB8-550486027D6C}"/>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23" name="直線コネクタ 122">
          <a:extLst>
            <a:ext uri="{FF2B5EF4-FFF2-40B4-BE49-F238E27FC236}">
              <a16:creationId xmlns:a16="http://schemas.microsoft.com/office/drawing/2014/main" id="{A9EB36D7-26B3-4BB6-A2C1-C0EAE88949D0}"/>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24" name="テキスト ボックス 123">
          <a:extLst>
            <a:ext uri="{FF2B5EF4-FFF2-40B4-BE49-F238E27FC236}">
              <a16:creationId xmlns:a16="http://schemas.microsoft.com/office/drawing/2014/main" id="{A7C8E2BE-55BE-4677-8454-074F76743E55}"/>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25" name="直線コネクタ 124">
          <a:extLst>
            <a:ext uri="{FF2B5EF4-FFF2-40B4-BE49-F238E27FC236}">
              <a16:creationId xmlns:a16="http://schemas.microsoft.com/office/drawing/2014/main" id="{C0B3EEAC-7ABA-4AA9-8D3C-B99DA2370A1C}"/>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26" name="テキスト ボックス 125">
          <a:extLst>
            <a:ext uri="{FF2B5EF4-FFF2-40B4-BE49-F238E27FC236}">
              <a16:creationId xmlns:a16="http://schemas.microsoft.com/office/drawing/2014/main" id="{4C177DA5-44BC-492A-8D95-D6A558944B46}"/>
            </a:ext>
          </a:extLst>
        </xdr:cNvPr>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7" name="直線コネクタ 126">
          <a:extLst>
            <a:ext uri="{FF2B5EF4-FFF2-40B4-BE49-F238E27FC236}">
              <a16:creationId xmlns:a16="http://schemas.microsoft.com/office/drawing/2014/main" id="{F077FF7A-B96D-44E8-87E9-02F2E001B2A9}"/>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28" name="テキスト ボックス 127">
          <a:extLst>
            <a:ext uri="{FF2B5EF4-FFF2-40B4-BE49-F238E27FC236}">
              <a16:creationId xmlns:a16="http://schemas.microsoft.com/office/drawing/2014/main" id="{4B8395EF-3A1A-4A0D-A2BE-ACB72D89B556}"/>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9" name="【体育館・プール】&#10;一人当たり面積グラフ枠">
          <a:extLst>
            <a:ext uri="{FF2B5EF4-FFF2-40B4-BE49-F238E27FC236}">
              <a16:creationId xmlns:a16="http://schemas.microsoft.com/office/drawing/2014/main" id="{05D1883C-C231-4361-8469-E99E13A39052}"/>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61722</xdr:rowOff>
    </xdr:from>
    <xdr:to>
      <xdr:col>54</xdr:col>
      <xdr:colOff>189865</xdr:colOff>
      <xdr:row>64</xdr:row>
      <xdr:rowOff>117729</xdr:rowOff>
    </xdr:to>
    <xdr:cxnSp macro="">
      <xdr:nvCxnSpPr>
        <xdr:cNvPr id="130" name="直線コネクタ 129">
          <a:extLst>
            <a:ext uri="{FF2B5EF4-FFF2-40B4-BE49-F238E27FC236}">
              <a16:creationId xmlns:a16="http://schemas.microsoft.com/office/drawing/2014/main" id="{9986B256-C301-4598-A106-5A0B195A9948}"/>
            </a:ext>
          </a:extLst>
        </xdr:cNvPr>
        <xdr:cNvCxnSpPr/>
      </xdr:nvCxnSpPr>
      <xdr:spPr>
        <a:xfrm flipV="1">
          <a:off x="10476865" y="9491472"/>
          <a:ext cx="0" cy="15990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121556</xdr:rowOff>
    </xdr:from>
    <xdr:ext cx="469744" cy="259045"/>
    <xdr:sp macro="" textlink="">
      <xdr:nvSpPr>
        <xdr:cNvPr id="131" name="【体育館・プール】&#10;一人当たり面積最小値テキスト">
          <a:extLst>
            <a:ext uri="{FF2B5EF4-FFF2-40B4-BE49-F238E27FC236}">
              <a16:creationId xmlns:a16="http://schemas.microsoft.com/office/drawing/2014/main" id="{FD39E6DA-C744-47B3-93D9-F433B4489496}"/>
            </a:ext>
          </a:extLst>
        </xdr:cNvPr>
        <xdr:cNvSpPr txBox="1"/>
      </xdr:nvSpPr>
      <xdr:spPr>
        <a:xfrm>
          <a:off x="10515600" y="11094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117729</xdr:rowOff>
    </xdr:from>
    <xdr:to>
      <xdr:col>55</xdr:col>
      <xdr:colOff>88900</xdr:colOff>
      <xdr:row>64</xdr:row>
      <xdr:rowOff>117729</xdr:rowOff>
    </xdr:to>
    <xdr:cxnSp macro="">
      <xdr:nvCxnSpPr>
        <xdr:cNvPr id="132" name="直線コネクタ 131">
          <a:extLst>
            <a:ext uri="{FF2B5EF4-FFF2-40B4-BE49-F238E27FC236}">
              <a16:creationId xmlns:a16="http://schemas.microsoft.com/office/drawing/2014/main" id="{8F6E0204-FE3C-4A0D-B091-D9D87399068F}"/>
            </a:ext>
          </a:extLst>
        </xdr:cNvPr>
        <xdr:cNvCxnSpPr/>
      </xdr:nvCxnSpPr>
      <xdr:spPr>
        <a:xfrm>
          <a:off x="10388600" y="11090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8399</xdr:rowOff>
    </xdr:from>
    <xdr:ext cx="469744" cy="259045"/>
    <xdr:sp macro="" textlink="">
      <xdr:nvSpPr>
        <xdr:cNvPr id="133" name="【体育館・プール】&#10;一人当たり面積最大値テキスト">
          <a:extLst>
            <a:ext uri="{FF2B5EF4-FFF2-40B4-BE49-F238E27FC236}">
              <a16:creationId xmlns:a16="http://schemas.microsoft.com/office/drawing/2014/main" id="{CD15881F-1538-4564-9D18-93F9CBA8325F}"/>
            </a:ext>
          </a:extLst>
        </xdr:cNvPr>
        <xdr:cNvSpPr txBox="1"/>
      </xdr:nvSpPr>
      <xdr:spPr>
        <a:xfrm>
          <a:off x="10515600" y="9266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61722</xdr:rowOff>
    </xdr:from>
    <xdr:to>
      <xdr:col>55</xdr:col>
      <xdr:colOff>88900</xdr:colOff>
      <xdr:row>55</xdr:row>
      <xdr:rowOff>61722</xdr:rowOff>
    </xdr:to>
    <xdr:cxnSp macro="">
      <xdr:nvCxnSpPr>
        <xdr:cNvPr id="134" name="直線コネクタ 133">
          <a:extLst>
            <a:ext uri="{FF2B5EF4-FFF2-40B4-BE49-F238E27FC236}">
              <a16:creationId xmlns:a16="http://schemas.microsoft.com/office/drawing/2014/main" id="{D94F4326-2D5C-40D4-95CE-2F5D2DF368CF}"/>
            </a:ext>
          </a:extLst>
        </xdr:cNvPr>
        <xdr:cNvCxnSpPr/>
      </xdr:nvCxnSpPr>
      <xdr:spPr>
        <a:xfrm>
          <a:off x="10388600" y="9491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62991</xdr:rowOff>
    </xdr:from>
    <xdr:ext cx="469744" cy="259045"/>
    <xdr:sp macro="" textlink="">
      <xdr:nvSpPr>
        <xdr:cNvPr id="135" name="【体育館・プール】&#10;一人当たり面積平均値テキスト">
          <a:extLst>
            <a:ext uri="{FF2B5EF4-FFF2-40B4-BE49-F238E27FC236}">
              <a16:creationId xmlns:a16="http://schemas.microsoft.com/office/drawing/2014/main" id="{BF33A3C3-FB12-4BF4-BB3D-986211D988EE}"/>
            </a:ext>
          </a:extLst>
        </xdr:cNvPr>
        <xdr:cNvSpPr txBox="1"/>
      </xdr:nvSpPr>
      <xdr:spPr>
        <a:xfrm>
          <a:off x="10515600" y="108643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84564</xdr:rowOff>
    </xdr:from>
    <xdr:to>
      <xdr:col>55</xdr:col>
      <xdr:colOff>50800</xdr:colOff>
      <xdr:row>64</xdr:row>
      <xdr:rowOff>14714</xdr:rowOff>
    </xdr:to>
    <xdr:sp macro="" textlink="">
      <xdr:nvSpPr>
        <xdr:cNvPr id="136" name="フローチャート: 判断 135">
          <a:extLst>
            <a:ext uri="{FF2B5EF4-FFF2-40B4-BE49-F238E27FC236}">
              <a16:creationId xmlns:a16="http://schemas.microsoft.com/office/drawing/2014/main" id="{F1F44A0D-7ADD-441D-9FCF-A7A8DAEAA808}"/>
            </a:ext>
          </a:extLst>
        </xdr:cNvPr>
        <xdr:cNvSpPr/>
      </xdr:nvSpPr>
      <xdr:spPr>
        <a:xfrm>
          <a:off x="10426700" y="10885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80155</xdr:rowOff>
    </xdr:from>
    <xdr:to>
      <xdr:col>50</xdr:col>
      <xdr:colOff>165100</xdr:colOff>
      <xdr:row>64</xdr:row>
      <xdr:rowOff>10305</xdr:rowOff>
    </xdr:to>
    <xdr:sp macro="" textlink="">
      <xdr:nvSpPr>
        <xdr:cNvPr id="137" name="フローチャート: 判断 136">
          <a:extLst>
            <a:ext uri="{FF2B5EF4-FFF2-40B4-BE49-F238E27FC236}">
              <a16:creationId xmlns:a16="http://schemas.microsoft.com/office/drawing/2014/main" id="{97775C9B-4C6F-4366-8906-4A7BA856F699}"/>
            </a:ext>
          </a:extLst>
        </xdr:cNvPr>
        <xdr:cNvSpPr/>
      </xdr:nvSpPr>
      <xdr:spPr>
        <a:xfrm>
          <a:off x="9588500" y="10881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79828</xdr:rowOff>
    </xdr:from>
    <xdr:to>
      <xdr:col>46</xdr:col>
      <xdr:colOff>38100</xdr:colOff>
      <xdr:row>64</xdr:row>
      <xdr:rowOff>9978</xdr:rowOff>
    </xdr:to>
    <xdr:sp macro="" textlink="">
      <xdr:nvSpPr>
        <xdr:cNvPr id="138" name="フローチャート: 判断 137">
          <a:extLst>
            <a:ext uri="{FF2B5EF4-FFF2-40B4-BE49-F238E27FC236}">
              <a16:creationId xmlns:a16="http://schemas.microsoft.com/office/drawing/2014/main" id="{10A249C9-CFF5-408A-821C-F94B64950BF3}"/>
            </a:ext>
          </a:extLst>
        </xdr:cNvPr>
        <xdr:cNvSpPr/>
      </xdr:nvSpPr>
      <xdr:spPr>
        <a:xfrm>
          <a:off x="8699500" y="10881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75747</xdr:rowOff>
    </xdr:from>
    <xdr:to>
      <xdr:col>41</xdr:col>
      <xdr:colOff>101600</xdr:colOff>
      <xdr:row>64</xdr:row>
      <xdr:rowOff>5897</xdr:rowOff>
    </xdr:to>
    <xdr:sp macro="" textlink="">
      <xdr:nvSpPr>
        <xdr:cNvPr id="139" name="フローチャート: 判断 138">
          <a:extLst>
            <a:ext uri="{FF2B5EF4-FFF2-40B4-BE49-F238E27FC236}">
              <a16:creationId xmlns:a16="http://schemas.microsoft.com/office/drawing/2014/main" id="{4E0C5DE3-90D8-424E-B866-97E1AA9C6CC1}"/>
            </a:ext>
          </a:extLst>
        </xdr:cNvPr>
        <xdr:cNvSpPr/>
      </xdr:nvSpPr>
      <xdr:spPr>
        <a:xfrm>
          <a:off x="7810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104974</xdr:rowOff>
    </xdr:from>
    <xdr:to>
      <xdr:col>36</xdr:col>
      <xdr:colOff>165100</xdr:colOff>
      <xdr:row>64</xdr:row>
      <xdr:rowOff>35124</xdr:rowOff>
    </xdr:to>
    <xdr:sp macro="" textlink="">
      <xdr:nvSpPr>
        <xdr:cNvPr id="140" name="フローチャート: 判断 139">
          <a:extLst>
            <a:ext uri="{FF2B5EF4-FFF2-40B4-BE49-F238E27FC236}">
              <a16:creationId xmlns:a16="http://schemas.microsoft.com/office/drawing/2014/main" id="{9FB4FF65-62CE-4530-9708-56BD7B5E7997}"/>
            </a:ext>
          </a:extLst>
        </xdr:cNvPr>
        <xdr:cNvSpPr/>
      </xdr:nvSpPr>
      <xdr:spPr>
        <a:xfrm>
          <a:off x="6921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65CF82A1-D43C-464A-B76A-E6D972AC3582}"/>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8825ECF7-7520-4781-AA68-5168515AB71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32CE24EA-6EDD-4A79-82A4-CDFF9BDD308C}"/>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569C38C7-F556-4B85-AA8F-A98C6A703743}"/>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213C772E-85DA-4B73-93D2-892306159709}"/>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32965</xdr:rowOff>
    </xdr:from>
    <xdr:to>
      <xdr:col>55</xdr:col>
      <xdr:colOff>50800</xdr:colOff>
      <xdr:row>60</xdr:row>
      <xdr:rowOff>134565</xdr:rowOff>
    </xdr:to>
    <xdr:sp macro="" textlink="">
      <xdr:nvSpPr>
        <xdr:cNvPr id="146" name="楕円 145">
          <a:extLst>
            <a:ext uri="{FF2B5EF4-FFF2-40B4-BE49-F238E27FC236}">
              <a16:creationId xmlns:a16="http://schemas.microsoft.com/office/drawing/2014/main" id="{81B7F0F2-1D39-4A4A-A15B-A3DDEB23DEDA}"/>
            </a:ext>
          </a:extLst>
        </xdr:cNvPr>
        <xdr:cNvSpPr/>
      </xdr:nvSpPr>
      <xdr:spPr>
        <a:xfrm>
          <a:off x="10426700" y="10319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55842</xdr:rowOff>
    </xdr:from>
    <xdr:ext cx="469744" cy="259045"/>
    <xdr:sp macro="" textlink="">
      <xdr:nvSpPr>
        <xdr:cNvPr id="147" name="【体育館・プール】&#10;一人当たり面積該当値テキスト">
          <a:extLst>
            <a:ext uri="{FF2B5EF4-FFF2-40B4-BE49-F238E27FC236}">
              <a16:creationId xmlns:a16="http://schemas.microsoft.com/office/drawing/2014/main" id="{CC4971B8-461A-4AE5-A6E1-62267B195228}"/>
            </a:ext>
          </a:extLst>
        </xdr:cNvPr>
        <xdr:cNvSpPr txBox="1"/>
      </xdr:nvSpPr>
      <xdr:spPr>
        <a:xfrm>
          <a:off x="10515600" y="10171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58112</xdr:rowOff>
    </xdr:from>
    <xdr:to>
      <xdr:col>50</xdr:col>
      <xdr:colOff>165100</xdr:colOff>
      <xdr:row>60</xdr:row>
      <xdr:rowOff>159712</xdr:rowOff>
    </xdr:to>
    <xdr:sp macro="" textlink="">
      <xdr:nvSpPr>
        <xdr:cNvPr id="148" name="楕円 147">
          <a:extLst>
            <a:ext uri="{FF2B5EF4-FFF2-40B4-BE49-F238E27FC236}">
              <a16:creationId xmlns:a16="http://schemas.microsoft.com/office/drawing/2014/main" id="{4951124F-5FF8-45DD-ABC5-657B275BDCBC}"/>
            </a:ext>
          </a:extLst>
        </xdr:cNvPr>
        <xdr:cNvSpPr/>
      </xdr:nvSpPr>
      <xdr:spPr>
        <a:xfrm>
          <a:off x="9588500" y="10345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83765</xdr:rowOff>
    </xdr:from>
    <xdr:to>
      <xdr:col>55</xdr:col>
      <xdr:colOff>0</xdr:colOff>
      <xdr:row>60</xdr:row>
      <xdr:rowOff>108912</xdr:rowOff>
    </xdr:to>
    <xdr:cxnSp macro="">
      <xdr:nvCxnSpPr>
        <xdr:cNvPr id="149" name="直線コネクタ 148">
          <a:extLst>
            <a:ext uri="{FF2B5EF4-FFF2-40B4-BE49-F238E27FC236}">
              <a16:creationId xmlns:a16="http://schemas.microsoft.com/office/drawing/2014/main" id="{B1DF850E-D039-4300-9EF5-87A3A3EBE833}"/>
            </a:ext>
          </a:extLst>
        </xdr:cNvPr>
        <xdr:cNvCxnSpPr/>
      </xdr:nvCxnSpPr>
      <xdr:spPr>
        <a:xfrm flipV="1">
          <a:off x="9639300" y="10370765"/>
          <a:ext cx="838200" cy="25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43906</xdr:rowOff>
    </xdr:from>
    <xdr:to>
      <xdr:col>46</xdr:col>
      <xdr:colOff>38100</xdr:colOff>
      <xdr:row>60</xdr:row>
      <xdr:rowOff>145506</xdr:rowOff>
    </xdr:to>
    <xdr:sp macro="" textlink="">
      <xdr:nvSpPr>
        <xdr:cNvPr id="150" name="楕円 149">
          <a:extLst>
            <a:ext uri="{FF2B5EF4-FFF2-40B4-BE49-F238E27FC236}">
              <a16:creationId xmlns:a16="http://schemas.microsoft.com/office/drawing/2014/main" id="{3BB386AE-E588-435F-9F62-4E825D2482A4}"/>
            </a:ext>
          </a:extLst>
        </xdr:cNvPr>
        <xdr:cNvSpPr/>
      </xdr:nvSpPr>
      <xdr:spPr>
        <a:xfrm>
          <a:off x="8699500" y="10330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94706</xdr:rowOff>
    </xdr:from>
    <xdr:to>
      <xdr:col>50</xdr:col>
      <xdr:colOff>114300</xdr:colOff>
      <xdr:row>60</xdr:row>
      <xdr:rowOff>108912</xdr:rowOff>
    </xdr:to>
    <xdr:cxnSp macro="">
      <xdr:nvCxnSpPr>
        <xdr:cNvPr id="151" name="直線コネクタ 150">
          <a:extLst>
            <a:ext uri="{FF2B5EF4-FFF2-40B4-BE49-F238E27FC236}">
              <a16:creationId xmlns:a16="http://schemas.microsoft.com/office/drawing/2014/main" id="{CC771975-2513-4002-B549-B5BB2DE15662}"/>
            </a:ext>
          </a:extLst>
        </xdr:cNvPr>
        <xdr:cNvCxnSpPr/>
      </xdr:nvCxnSpPr>
      <xdr:spPr>
        <a:xfrm>
          <a:off x="8750300" y="10381706"/>
          <a:ext cx="889000" cy="14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143184</xdr:rowOff>
    </xdr:from>
    <xdr:to>
      <xdr:col>41</xdr:col>
      <xdr:colOff>101600</xdr:colOff>
      <xdr:row>64</xdr:row>
      <xdr:rowOff>73334</xdr:rowOff>
    </xdr:to>
    <xdr:sp macro="" textlink="">
      <xdr:nvSpPr>
        <xdr:cNvPr id="152" name="楕円 151">
          <a:extLst>
            <a:ext uri="{FF2B5EF4-FFF2-40B4-BE49-F238E27FC236}">
              <a16:creationId xmlns:a16="http://schemas.microsoft.com/office/drawing/2014/main" id="{E97D867D-5327-42CC-820C-95F07DEE716E}"/>
            </a:ext>
          </a:extLst>
        </xdr:cNvPr>
        <xdr:cNvSpPr/>
      </xdr:nvSpPr>
      <xdr:spPr>
        <a:xfrm>
          <a:off x="7810500" y="10944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94706</xdr:rowOff>
    </xdr:from>
    <xdr:to>
      <xdr:col>45</xdr:col>
      <xdr:colOff>177800</xdr:colOff>
      <xdr:row>64</xdr:row>
      <xdr:rowOff>22534</xdr:rowOff>
    </xdr:to>
    <xdr:cxnSp macro="">
      <xdr:nvCxnSpPr>
        <xdr:cNvPr id="153" name="直線コネクタ 152">
          <a:extLst>
            <a:ext uri="{FF2B5EF4-FFF2-40B4-BE49-F238E27FC236}">
              <a16:creationId xmlns:a16="http://schemas.microsoft.com/office/drawing/2014/main" id="{D3A77E52-BC90-4EC8-8A5F-3FFF1A0DF631}"/>
            </a:ext>
          </a:extLst>
        </xdr:cNvPr>
        <xdr:cNvCxnSpPr/>
      </xdr:nvCxnSpPr>
      <xdr:spPr>
        <a:xfrm flipV="1">
          <a:off x="7861300" y="10381706"/>
          <a:ext cx="889000" cy="613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64</xdr:row>
      <xdr:rowOff>1432</xdr:rowOff>
    </xdr:from>
    <xdr:ext cx="469744" cy="259045"/>
    <xdr:sp macro="" textlink="">
      <xdr:nvSpPr>
        <xdr:cNvPr id="154" name="n_1aveValue【体育館・プール】&#10;一人当たり面積">
          <a:extLst>
            <a:ext uri="{FF2B5EF4-FFF2-40B4-BE49-F238E27FC236}">
              <a16:creationId xmlns:a16="http://schemas.microsoft.com/office/drawing/2014/main" id="{D2F2D91C-FC61-4902-8583-43E19FDB51BF}"/>
            </a:ext>
          </a:extLst>
        </xdr:cNvPr>
        <xdr:cNvSpPr txBox="1"/>
      </xdr:nvSpPr>
      <xdr:spPr>
        <a:xfrm>
          <a:off x="9391727" y="10974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1105</xdr:rowOff>
    </xdr:from>
    <xdr:ext cx="469744" cy="259045"/>
    <xdr:sp macro="" textlink="">
      <xdr:nvSpPr>
        <xdr:cNvPr id="155" name="n_2aveValue【体育館・プール】&#10;一人当たり面積">
          <a:extLst>
            <a:ext uri="{FF2B5EF4-FFF2-40B4-BE49-F238E27FC236}">
              <a16:creationId xmlns:a16="http://schemas.microsoft.com/office/drawing/2014/main" id="{9CC186EF-D52C-4ECF-B17B-976ECD5A86A0}"/>
            </a:ext>
          </a:extLst>
        </xdr:cNvPr>
        <xdr:cNvSpPr txBox="1"/>
      </xdr:nvSpPr>
      <xdr:spPr>
        <a:xfrm>
          <a:off x="8515427" y="10973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22424</xdr:rowOff>
    </xdr:from>
    <xdr:ext cx="469744" cy="259045"/>
    <xdr:sp macro="" textlink="">
      <xdr:nvSpPr>
        <xdr:cNvPr id="156" name="n_3aveValue【体育館・プール】&#10;一人当たり面積">
          <a:extLst>
            <a:ext uri="{FF2B5EF4-FFF2-40B4-BE49-F238E27FC236}">
              <a16:creationId xmlns:a16="http://schemas.microsoft.com/office/drawing/2014/main" id="{1B7191A8-717B-4FF7-BDFD-F86B4362A7D2}"/>
            </a:ext>
          </a:extLst>
        </xdr:cNvPr>
        <xdr:cNvSpPr txBox="1"/>
      </xdr:nvSpPr>
      <xdr:spPr>
        <a:xfrm>
          <a:off x="76264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51651</xdr:rowOff>
    </xdr:from>
    <xdr:ext cx="469744" cy="259045"/>
    <xdr:sp macro="" textlink="">
      <xdr:nvSpPr>
        <xdr:cNvPr id="157" name="n_4aveValue【体育館・プール】&#10;一人当たり面積">
          <a:extLst>
            <a:ext uri="{FF2B5EF4-FFF2-40B4-BE49-F238E27FC236}">
              <a16:creationId xmlns:a16="http://schemas.microsoft.com/office/drawing/2014/main" id="{6707A0C2-B3A8-4960-8565-9E22944A5620}"/>
            </a:ext>
          </a:extLst>
        </xdr:cNvPr>
        <xdr:cNvSpPr txBox="1"/>
      </xdr:nvSpPr>
      <xdr:spPr>
        <a:xfrm>
          <a:off x="6737427" y="10681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59</xdr:row>
      <xdr:rowOff>4789</xdr:rowOff>
    </xdr:from>
    <xdr:ext cx="469744" cy="259045"/>
    <xdr:sp macro="" textlink="">
      <xdr:nvSpPr>
        <xdr:cNvPr id="158" name="n_1mainValue【体育館・プール】&#10;一人当たり面積">
          <a:extLst>
            <a:ext uri="{FF2B5EF4-FFF2-40B4-BE49-F238E27FC236}">
              <a16:creationId xmlns:a16="http://schemas.microsoft.com/office/drawing/2014/main" id="{7FD7A778-2F04-49AD-8F26-86ED2774A51E}"/>
            </a:ext>
          </a:extLst>
        </xdr:cNvPr>
        <xdr:cNvSpPr txBox="1"/>
      </xdr:nvSpPr>
      <xdr:spPr>
        <a:xfrm>
          <a:off x="9391727" y="10120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58</xdr:row>
      <xdr:rowOff>162033</xdr:rowOff>
    </xdr:from>
    <xdr:ext cx="469744" cy="259045"/>
    <xdr:sp macro="" textlink="">
      <xdr:nvSpPr>
        <xdr:cNvPr id="159" name="n_2mainValue【体育館・プール】&#10;一人当たり面積">
          <a:extLst>
            <a:ext uri="{FF2B5EF4-FFF2-40B4-BE49-F238E27FC236}">
              <a16:creationId xmlns:a16="http://schemas.microsoft.com/office/drawing/2014/main" id="{4E500941-2670-42B9-A426-A30A990417F0}"/>
            </a:ext>
          </a:extLst>
        </xdr:cNvPr>
        <xdr:cNvSpPr txBox="1"/>
      </xdr:nvSpPr>
      <xdr:spPr>
        <a:xfrm>
          <a:off x="8515427" y="101061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64461</xdr:rowOff>
    </xdr:from>
    <xdr:ext cx="469744" cy="259045"/>
    <xdr:sp macro="" textlink="">
      <xdr:nvSpPr>
        <xdr:cNvPr id="160" name="n_3mainValue【体育館・プール】&#10;一人当たり面積">
          <a:extLst>
            <a:ext uri="{FF2B5EF4-FFF2-40B4-BE49-F238E27FC236}">
              <a16:creationId xmlns:a16="http://schemas.microsoft.com/office/drawing/2014/main" id="{0A694968-A87E-4D9C-A1A5-2C5F91582100}"/>
            </a:ext>
          </a:extLst>
        </xdr:cNvPr>
        <xdr:cNvSpPr txBox="1"/>
      </xdr:nvSpPr>
      <xdr:spPr>
        <a:xfrm>
          <a:off x="7626427" y="11037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1" name="正方形/長方形 160">
          <a:extLst>
            <a:ext uri="{FF2B5EF4-FFF2-40B4-BE49-F238E27FC236}">
              <a16:creationId xmlns:a16="http://schemas.microsoft.com/office/drawing/2014/main" id="{B8ACC650-8472-4314-B627-C32451A71BCE}"/>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2" name="正方形/長方形 161">
          <a:extLst>
            <a:ext uri="{FF2B5EF4-FFF2-40B4-BE49-F238E27FC236}">
              <a16:creationId xmlns:a16="http://schemas.microsoft.com/office/drawing/2014/main" id="{DB0B3424-BF84-4BE1-BE9B-B7FF7085B72D}"/>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3" name="正方形/長方形 162">
          <a:extLst>
            <a:ext uri="{FF2B5EF4-FFF2-40B4-BE49-F238E27FC236}">
              <a16:creationId xmlns:a16="http://schemas.microsoft.com/office/drawing/2014/main" id="{F52B5374-0DC3-44B2-A7B8-B2A4F21FF755}"/>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4" name="正方形/長方形 163">
          <a:extLst>
            <a:ext uri="{FF2B5EF4-FFF2-40B4-BE49-F238E27FC236}">
              <a16:creationId xmlns:a16="http://schemas.microsoft.com/office/drawing/2014/main" id="{AF1DDD15-CBEA-4337-9D3A-9999DD7454D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5" name="正方形/長方形 164">
          <a:extLst>
            <a:ext uri="{FF2B5EF4-FFF2-40B4-BE49-F238E27FC236}">
              <a16:creationId xmlns:a16="http://schemas.microsoft.com/office/drawing/2014/main" id="{BD038BCE-070F-45A4-A267-D96C48C22C17}"/>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6" name="正方形/長方形 165">
          <a:extLst>
            <a:ext uri="{FF2B5EF4-FFF2-40B4-BE49-F238E27FC236}">
              <a16:creationId xmlns:a16="http://schemas.microsoft.com/office/drawing/2014/main" id="{25507154-F863-4071-8F26-3F0B80BD74D2}"/>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7" name="正方形/長方形 166">
          <a:extLst>
            <a:ext uri="{FF2B5EF4-FFF2-40B4-BE49-F238E27FC236}">
              <a16:creationId xmlns:a16="http://schemas.microsoft.com/office/drawing/2014/main" id="{6A564987-3FE6-493F-8DB8-BDF509A6CD7E}"/>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8" name="正方形/長方形 167">
          <a:extLst>
            <a:ext uri="{FF2B5EF4-FFF2-40B4-BE49-F238E27FC236}">
              <a16:creationId xmlns:a16="http://schemas.microsoft.com/office/drawing/2014/main" id="{12010D90-5C2A-4DF3-812B-B5035952FE3A}"/>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69" name="テキスト ボックス 168">
          <a:extLst>
            <a:ext uri="{FF2B5EF4-FFF2-40B4-BE49-F238E27FC236}">
              <a16:creationId xmlns:a16="http://schemas.microsoft.com/office/drawing/2014/main" id="{648B6290-EB66-4DEC-81CD-A9AC66729A9C}"/>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0" name="直線コネクタ 169">
          <a:extLst>
            <a:ext uri="{FF2B5EF4-FFF2-40B4-BE49-F238E27FC236}">
              <a16:creationId xmlns:a16="http://schemas.microsoft.com/office/drawing/2014/main" id="{283C1BC7-4697-40EB-98C5-2A3A6831304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1" name="テキスト ボックス 170">
          <a:extLst>
            <a:ext uri="{FF2B5EF4-FFF2-40B4-BE49-F238E27FC236}">
              <a16:creationId xmlns:a16="http://schemas.microsoft.com/office/drawing/2014/main" id="{E7397931-8BA7-49C6-AE82-8B17516F4DD3}"/>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2" name="直線コネクタ 171">
          <a:extLst>
            <a:ext uri="{FF2B5EF4-FFF2-40B4-BE49-F238E27FC236}">
              <a16:creationId xmlns:a16="http://schemas.microsoft.com/office/drawing/2014/main" id="{67DED0BF-B45B-44A1-B34C-C46B8EE2541C}"/>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3" name="テキスト ボックス 172">
          <a:extLst>
            <a:ext uri="{FF2B5EF4-FFF2-40B4-BE49-F238E27FC236}">
              <a16:creationId xmlns:a16="http://schemas.microsoft.com/office/drawing/2014/main" id="{B754999E-35D8-485B-A037-77121D545533}"/>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4" name="直線コネクタ 173">
          <a:extLst>
            <a:ext uri="{FF2B5EF4-FFF2-40B4-BE49-F238E27FC236}">
              <a16:creationId xmlns:a16="http://schemas.microsoft.com/office/drawing/2014/main" id="{85F4A58E-B3A0-4FB8-AB5E-4231F234A33B}"/>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5" name="テキスト ボックス 174">
          <a:extLst>
            <a:ext uri="{FF2B5EF4-FFF2-40B4-BE49-F238E27FC236}">
              <a16:creationId xmlns:a16="http://schemas.microsoft.com/office/drawing/2014/main" id="{9D15B190-5AF7-4CA8-AB43-B07E6452A498}"/>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76" name="直線コネクタ 175">
          <a:extLst>
            <a:ext uri="{FF2B5EF4-FFF2-40B4-BE49-F238E27FC236}">
              <a16:creationId xmlns:a16="http://schemas.microsoft.com/office/drawing/2014/main" id="{66977B8E-38DA-46E3-A13A-427460968274}"/>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77" name="テキスト ボックス 176">
          <a:extLst>
            <a:ext uri="{FF2B5EF4-FFF2-40B4-BE49-F238E27FC236}">
              <a16:creationId xmlns:a16="http://schemas.microsoft.com/office/drawing/2014/main" id="{BFC12EDD-F56B-4269-8D78-4E59D0AB8363}"/>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78" name="直線コネクタ 177">
          <a:extLst>
            <a:ext uri="{FF2B5EF4-FFF2-40B4-BE49-F238E27FC236}">
              <a16:creationId xmlns:a16="http://schemas.microsoft.com/office/drawing/2014/main" id="{2AF628E3-A5D4-4281-B716-F5F31E8D8459}"/>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79" name="テキスト ボックス 178">
          <a:extLst>
            <a:ext uri="{FF2B5EF4-FFF2-40B4-BE49-F238E27FC236}">
              <a16:creationId xmlns:a16="http://schemas.microsoft.com/office/drawing/2014/main" id="{C0D93AE2-62BB-422D-B2FA-333B21D66BC7}"/>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0" name="直線コネクタ 179">
          <a:extLst>
            <a:ext uri="{FF2B5EF4-FFF2-40B4-BE49-F238E27FC236}">
              <a16:creationId xmlns:a16="http://schemas.microsoft.com/office/drawing/2014/main" id="{EA7EE20C-4817-4440-87B6-23B1F1E61073}"/>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1" name="テキスト ボックス 180">
          <a:extLst>
            <a:ext uri="{FF2B5EF4-FFF2-40B4-BE49-F238E27FC236}">
              <a16:creationId xmlns:a16="http://schemas.microsoft.com/office/drawing/2014/main" id="{F5B0A3A8-26D3-4914-9C42-C64EA090D5F7}"/>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2" name="直線コネクタ 181">
          <a:extLst>
            <a:ext uri="{FF2B5EF4-FFF2-40B4-BE49-F238E27FC236}">
              <a16:creationId xmlns:a16="http://schemas.microsoft.com/office/drawing/2014/main" id="{9DEC83D2-65F4-400B-A1E3-C92D76D966BC}"/>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3" name="テキスト ボックス 182">
          <a:extLst>
            <a:ext uri="{FF2B5EF4-FFF2-40B4-BE49-F238E27FC236}">
              <a16:creationId xmlns:a16="http://schemas.microsoft.com/office/drawing/2014/main" id="{C3ABEB5C-5846-4F41-A81A-B040C6A6C0CB}"/>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4" name="【福祉施設】&#10;有形固定資産減価償却率グラフ枠">
          <a:extLst>
            <a:ext uri="{FF2B5EF4-FFF2-40B4-BE49-F238E27FC236}">
              <a16:creationId xmlns:a16="http://schemas.microsoft.com/office/drawing/2014/main" id="{33DED5E0-D223-453A-8B97-DF3C549A1BD8}"/>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127636</xdr:rowOff>
    </xdr:from>
    <xdr:to>
      <xdr:col>24</xdr:col>
      <xdr:colOff>62865</xdr:colOff>
      <xdr:row>86</xdr:row>
      <xdr:rowOff>114300</xdr:rowOff>
    </xdr:to>
    <xdr:cxnSp macro="">
      <xdr:nvCxnSpPr>
        <xdr:cNvPr id="185" name="直線コネクタ 184">
          <a:extLst>
            <a:ext uri="{FF2B5EF4-FFF2-40B4-BE49-F238E27FC236}">
              <a16:creationId xmlns:a16="http://schemas.microsoft.com/office/drawing/2014/main" id="{56F914C4-F19A-46A2-8E3D-52110F9773B9}"/>
            </a:ext>
          </a:extLst>
        </xdr:cNvPr>
        <xdr:cNvCxnSpPr/>
      </xdr:nvCxnSpPr>
      <xdr:spPr>
        <a:xfrm flipV="1">
          <a:off x="4634865" y="13329286"/>
          <a:ext cx="0" cy="15297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86" name="【福祉施設】&#10;有形固定資産減価償却率最小値テキスト">
          <a:extLst>
            <a:ext uri="{FF2B5EF4-FFF2-40B4-BE49-F238E27FC236}">
              <a16:creationId xmlns:a16="http://schemas.microsoft.com/office/drawing/2014/main" id="{8F282450-1027-40B1-8A32-84EB33800617}"/>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87" name="直線コネクタ 186">
          <a:extLst>
            <a:ext uri="{FF2B5EF4-FFF2-40B4-BE49-F238E27FC236}">
              <a16:creationId xmlns:a16="http://schemas.microsoft.com/office/drawing/2014/main" id="{C09080EF-9910-4A6C-8EB2-B9995614D1C8}"/>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74313</xdr:rowOff>
    </xdr:from>
    <xdr:ext cx="405111" cy="259045"/>
    <xdr:sp macro="" textlink="">
      <xdr:nvSpPr>
        <xdr:cNvPr id="188" name="【福祉施設】&#10;有形固定資産減価償却率最大値テキスト">
          <a:extLst>
            <a:ext uri="{FF2B5EF4-FFF2-40B4-BE49-F238E27FC236}">
              <a16:creationId xmlns:a16="http://schemas.microsoft.com/office/drawing/2014/main" id="{805CB85C-67A3-4E2E-9C7A-F5C07957C4F9}"/>
            </a:ext>
          </a:extLst>
        </xdr:cNvPr>
        <xdr:cNvSpPr txBox="1"/>
      </xdr:nvSpPr>
      <xdr:spPr>
        <a:xfrm>
          <a:off x="4673600" y="13104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127636</xdr:rowOff>
    </xdr:from>
    <xdr:to>
      <xdr:col>24</xdr:col>
      <xdr:colOff>152400</xdr:colOff>
      <xdr:row>77</xdr:row>
      <xdr:rowOff>127636</xdr:rowOff>
    </xdr:to>
    <xdr:cxnSp macro="">
      <xdr:nvCxnSpPr>
        <xdr:cNvPr id="189" name="直線コネクタ 188">
          <a:extLst>
            <a:ext uri="{FF2B5EF4-FFF2-40B4-BE49-F238E27FC236}">
              <a16:creationId xmlns:a16="http://schemas.microsoft.com/office/drawing/2014/main" id="{7A4DAB5A-B0E2-46FC-893F-235B9837D627}"/>
            </a:ext>
          </a:extLst>
        </xdr:cNvPr>
        <xdr:cNvCxnSpPr/>
      </xdr:nvCxnSpPr>
      <xdr:spPr>
        <a:xfrm>
          <a:off x="4546600" y="13329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148607</xdr:rowOff>
    </xdr:from>
    <xdr:ext cx="405111" cy="259045"/>
    <xdr:sp macro="" textlink="">
      <xdr:nvSpPr>
        <xdr:cNvPr id="190" name="【福祉施設】&#10;有形固定資産減価償却率平均値テキスト">
          <a:extLst>
            <a:ext uri="{FF2B5EF4-FFF2-40B4-BE49-F238E27FC236}">
              <a16:creationId xmlns:a16="http://schemas.microsoft.com/office/drawing/2014/main" id="{6E70E48D-BF61-4C6C-8CF5-CB38BAB177CC}"/>
            </a:ext>
          </a:extLst>
        </xdr:cNvPr>
        <xdr:cNvSpPr txBox="1"/>
      </xdr:nvSpPr>
      <xdr:spPr>
        <a:xfrm>
          <a:off x="4673600" y="13864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170180</xdr:rowOff>
    </xdr:from>
    <xdr:to>
      <xdr:col>24</xdr:col>
      <xdr:colOff>114300</xdr:colOff>
      <xdr:row>81</xdr:row>
      <xdr:rowOff>100330</xdr:rowOff>
    </xdr:to>
    <xdr:sp macro="" textlink="">
      <xdr:nvSpPr>
        <xdr:cNvPr id="191" name="フローチャート: 判断 190">
          <a:extLst>
            <a:ext uri="{FF2B5EF4-FFF2-40B4-BE49-F238E27FC236}">
              <a16:creationId xmlns:a16="http://schemas.microsoft.com/office/drawing/2014/main" id="{4812B76E-F384-4524-B0C3-CAC138AE31BD}"/>
            </a:ext>
          </a:extLst>
        </xdr:cNvPr>
        <xdr:cNvSpPr/>
      </xdr:nvSpPr>
      <xdr:spPr>
        <a:xfrm>
          <a:off x="4584700" y="1388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132080</xdr:rowOff>
    </xdr:from>
    <xdr:to>
      <xdr:col>20</xdr:col>
      <xdr:colOff>38100</xdr:colOff>
      <xdr:row>81</xdr:row>
      <xdr:rowOff>62230</xdr:rowOff>
    </xdr:to>
    <xdr:sp macro="" textlink="">
      <xdr:nvSpPr>
        <xdr:cNvPr id="192" name="フローチャート: 判断 191">
          <a:extLst>
            <a:ext uri="{FF2B5EF4-FFF2-40B4-BE49-F238E27FC236}">
              <a16:creationId xmlns:a16="http://schemas.microsoft.com/office/drawing/2014/main" id="{1B0DFB94-109A-4691-A53D-1E3896725994}"/>
            </a:ext>
          </a:extLst>
        </xdr:cNvPr>
        <xdr:cNvSpPr/>
      </xdr:nvSpPr>
      <xdr:spPr>
        <a:xfrm>
          <a:off x="3746500" y="13848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74930</xdr:rowOff>
    </xdr:from>
    <xdr:to>
      <xdr:col>15</xdr:col>
      <xdr:colOff>101600</xdr:colOff>
      <xdr:row>81</xdr:row>
      <xdr:rowOff>5080</xdr:rowOff>
    </xdr:to>
    <xdr:sp macro="" textlink="">
      <xdr:nvSpPr>
        <xdr:cNvPr id="193" name="フローチャート: 判断 192">
          <a:extLst>
            <a:ext uri="{FF2B5EF4-FFF2-40B4-BE49-F238E27FC236}">
              <a16:creationId xmlns:a16="http://schemas.microsoft.com/office/drawing/2014/main" id="{6B43A793-D3E1-4067-ADEC-BBADAEDCFD89}"/>
            </a:ext>
          </a:extLst>
        </xdr:cNvPr>
        <xdr:cNvSpPr/>
      </xdr:nvSpPr>
      <xdr:spPr>
        <a:xfrm>
          <a:off x="2857500" y="1379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50164</xdr:rowOff>
    </xdr:from>
    <xdr:to>
      <xdr:col>10</xdr:col>
      <xdr:colOff>165100</xdr:colOff>
      <xdr:row>80</xdr:row>
      <xdr:rowOff>151764</xdr:rowOff>
    </xdr:to>
    <xdr:sp macro="" textlink="">
      <xdr:nvSpPr>
        <xdr:cNvPr id="194" name="フローチャート: 判断 193">
          <a:extLst>
            <a:ext uri="{FF2B5EF4-FFF2-40B4-BE49-F238E27FC236}">
              <a16:creationId xmlns:a16="http://schemas.microsoft.com/office/drawing/2014/main" id="{A9848CC8-1F1A-4B15-9D18-839CCAC87FDE}"/>
            </a:ext>
          </a:extLst>
        </xdr:cNvPr>
        <xdr:cNvSpPr/>
      </xdr:nvSpPr>
      <xdr:spPr>
        <a:xfrm>
          <a:off x="1968500" y="1376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76836</xdr:rowOff>
    </xdr:from>
    <xdr:to>
      <xdr:col>6</xdr:col>
      <xdr:colOff>38100</xdr:colOff>
      <xdr:row>81</xdr:row>
      <xdr:rowOff>6986</xdr:rowOff>
    </xdr:to>
    <xdr:sp macro="" textlink="">
      <xdr:nvSpPr>
        <xdr:cNvPr id="195" name="フローチャート: 判断 194">
          <a:extLst>
            <a:ext uri="{FF2B5EF4-FFF2-40B4-BE49-F238E27FC236}">
              <a16:creationId xmlns:a16="http://schemas.microsoft.com/office/drawing/2014/main" id="{C13CA9F6-0D14-4782-AD10-DBF0DEFC4C7C}"/>
            </a:ext>
          </a:extLst>
        </xdr:cNvPr>
        <xdr:cNvSpPr/>
      </xdr:nvSpPr>
      <xdr:spPr>
        <a:xfrm>
          <a:off x="1079500" y="13792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6" name="テキスト ボックス 195">
          <a:extLst>
            <a:ext uri="{FF2B5EF4-FFF2-40B4-BE49-F238E27FC236}">
              <a16:creationId xmlns:a16="http://schemas.microsoft.com/office/drawing/2014/main" id="{CBFF1835-37FF-49AF-A42F-74BE3410F8F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7" name="テキスト ボックス 196">
          <a:extLst>
            <a:ext uri="{FF2B5EF4-FFF2-40B4-BE49-F238E27FC236}">
              <a16:creationId xmlns:a16="http://schemas.microsoft.com/office/drawing/2014/main" id="{06909629-FAB9-46D5-AA63-16542F6DC01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98" name="テキスト ボックス 197">
          <a:extLst>
            <a:ext uri="{FF2B5EF4-FFF2-40B4-BE49-F238E27FC236}">
              <a16:creationId xmlns:a16="http://schemas.microsoft.com/office/drawing/2014/main" id="{4A510FFE-24E1-40C1-BB89-D5B0622B9A92}"/>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A85626B6-28CC-4E91-A996-F608600E8C98}"/>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4056B209-D78E-45EA-8C65-B458AC7578E1}"/>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79</xdr:row>
      <xdr:rowOff>82550</xdr:rowOff>
    </xdr:from>
    <xdr:to>
      <xdr:col>15</xdr:col>
      <xdr:colOff>101600</xdr:colOff>
      <xdr:row>80</xdr:row>
      <xdr:rowOff>12700</xdr:rowOff>
    </xdr:to>
    <xdr:sp macro="" textlink="">
      <xdr:nvSpPr>
        <xdr:cNvPr id="201" name="楕円 200">
          <a:extLst>
            <a:ext uri="{FF2B5EF4-FFF2-40B4-BE49-F238E27FC236}">
              <a16:creationId xmlns:a16="http://schemas.microsoft.com/office/drawing/2014/main" id="{D0B85298-B1EE-4E61-A852-3A68182F2D43}"/>
            </a:ext>
          </a:extLst>
        </xdr:cNvPr>
        <xdr:cNvSpPr/>
      </xdr:nvSpPr>
      <xdr:spPr>
        <a:xfrm>
          <a:off x="2857500" y="13627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79</xdr:row>
      <xdr:rowOff>17780</xdr:rowOff>
    </xdr:from>
    <xdr:to>
      <xdr:col>6</xdr:col>
      <xdr:colOff>38100</xdr:colOff>
      <xdr:row>79</xdr:row>
      <xdr:rowOff>119380</xdr:rowOff>
    </xdr:to>
    <xdr:sp macro="" textlink="">
      <xdr:nvSpPr>
        <xdr:cNvPr id="202" name="楕円 201">
          <a:extLst>
            <a:ext uri="{FF2B5EF4-FFF2-40B4-BE49-F238E27FC236}">
              <a16:creationId xmlns:a16="http://schemas.microsoft.com/office/drawing/2014/main" id="{9D30901B-D940-486C-9240-5F99D29BEC79}"/>
            </a:ext>
          </a:extLst>
        </xdr:cNvPr>
        <xdr:cNvSpPr/>
      </xdr:nvSpPr>
      <xdr:spPr>
        <a:xfrm>
          <a:off x="1079500" y="13562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79</xdr:row>
      <xdr:rowOff>78757</xdr:rowOff>
    </xdr:from>
    <xdr:ext cx="405111" cy="259045"/>
    <xdr:sp macro="" textlink="">
      <xdr:nvSpPr>
        <xdr:cNvPr id="203" name="n_1aveValue【福祉施設】&#10;有形固定資産減価償却率">
          <a:extLst>
            <a:ext uri="{FF2B5EF4-FFF2-40B4-BE49-F238E27FC236}">
              <a16:creationId xmlns:a16="http://schemas.microsoft.com/office/drawing/2014/main" id="{D8CE5C46-BF99-47FA-A199-5D98A99B8B65}"/>
            </a:ext>
          </a:extLst>
        </xdr:cNvPr>
        <xdr:cNvSpPr txBox="1"/>
      </xdr:nvSpPr>
      <xdr:spPr>
        <a:xfrm>
          <a:off x="3582044" y="13623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167657</xdr:rowOff>
    </xdr:from>
    <xdr:ext cx="405111" cy="259045"/>
    <xdr:sp macro="" textlink="">
      <xdr:nvSpPr>
        <xdr:cNvPr id="204" name="n_2aveValue【福祉施設】&#10;有形固定資産減価償却率">
          <a:extLst>
            <a:ext uri="{FF2B5EF4-FFF2-40B4-BE49-F238E27FC236}">
              <a16:creationId xmlns:a16="http://schemas.microsoft.com/office/drawing/2014/main" id="{CCB1A21A-D341-4950-BAEF-785DD00CEA28}"/>
            </a:ext>
          </a:extLst>
        </xdr:cNvPr>
        <xdr:cNvSpPr txBox="1"/>
      </xdr:nvSpPr>
      <xdr:spPr>
        <a:xfrm>
          <a:off x="2705744" y="13883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168291</xdr:rowOff>
    </xdr:from>
    <xdr:ext cx="405111" cy="259045"/>
    <xdr:sp macro="" textlink="">
      <xdr:nvSpPr>
        <xdr:cNvPr id="205" name="n_3aveValue【福祉施設】&#10;有形固定資産減価償却率">
          <a:extLst>
            <a:ext uri="{FF2B5EF4-FFF2-40B4-BE49-F238E27FC236}">
              <a16:creationId xmlns:a16="http://schemas.microsoft.com/office/drawing/2014/main" id="{299A05C2-B502-4AEA-9018-ABE5B26CC052}"/>
            </a:ext>
          </a:extLst>
        </xdr:cNvPr>
        <xdr:cNvSpPr txBox="1"/>
      </xdr:nvSpPr>
      <xdr:spPr>
        <a:xfrm>
          <a:off x="1816744" y="13541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169563</xdr:rowOff>
    </xdr:from>
    <xdr:ext cx="405111" cy="259045"/>
    <xdr:sp macro="" textlink="">
      <xdr:nvSpPr>
        <xdr:cNvPr id="206" name="n_4aveValue【福祉施設】&#10;有形固定資産減価償却率">
          <a:extLst>
            <a:ext uri="{FF2B5EF4-FFF2-40B4-BE49-F238E27FC236}">
              <a16:creationId xmlns:a16="http://schemas.microsoft.com/office/drawing/2014/main" id="{7F984833-BF22-43CD-8D91-4CDBA62572A8}"/>
            </a:ext>
          </a:extLst>
        </xdr:cNvPr>
        <xdr:cNvSpPr txBox="1"/>
      </xdr:nvSpPr>
      <xdr:spPr>
        <a:xfrm>
          <a:off x="927744" y="13885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29227</xdr:rowOff>
    </xdr:from>
    <xdr:ext cx="405111" cy="259045"/>
    <xdr:sp macro="" textlink="">
      <xdr:nvSpPr>
        <xdr:cNvPr id="207" name="n_2mainValue【福祉施設】&#10;有形固定資産減価償却率">
          <a:extLst>
            <a:ext uri="{FF2B5EF4-FFF2-40B4-BE49-F238E27FC236}">
              <a16:creationId xmlns:a16="http://schemas.microsoft.com/office/drawing/2014/main" id="{09EA6966-B07E-477B-B9C2-C58243BE8C4F}"/>
            </a:ext>
          </a:extLst>
        </xdr:cNvPr>
        <xdr:cNvSpPr txBox="1"/>
      </xdr:nvSpPr>
      <xdr:spPr>
        <a:xfrm>
          <a:off x="2705744" y="1340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77</xdr:row>
      <xdr:rowOff>135907</xdr:rowOff>
    </xdr:from>
    <xdr:ext cx="405111" cy="259045"/>
    <xdr:sp macro="" textlink="">
      <xdr:nvSpPr>
        <xdr:cNvPr id="208" name="n_4mainValue【福祉施設】&#10;有形固定資産減価償却率">
          <a:extLst>
            <a:ext uri="{FF2B5EF4-FFF2-40B4-BE49-F238E27FC236}">
              <a16:creationId xmlns:a16="http://schemas.microsoft.com/office/drawing/2014/main" id="{25EB00F5-7925-4A92-966C-1A6C24EC523C}"/>
            </a:ext>
          </a:extLst>
        </xdr:cNvPr>
        <xdr:cNvSpPr txBox="1"/>
      </xdr:nvSpPr>
      <xdr:spPr>
        <a:xfrm>
          <a:off x="927744" y="1333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09" name="正方形/長方形 208">
          <a:extLst>
            <a:ext uri="{FF2B5EF4-FFF2-40B4-BE49-F238E27FC236}">
              <a16:creationId xmlns:a16="http://schemas.microsoft.com/office/drawing/2014/main" id="{9141B714-CB32-4EB8-B3EC-6176602F72A7}"/>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10" name="正方形/長方形 209">
          <a:extLst>
            <a:ext uri="{FF2B5EF4-FFF2-40B4-BE49-F238E27FC236}">
              <a16:creationId xmlns:a16="http://schemas.microsoft.com/office/drawing/2014/main" id="{34535D32-46C9-492B-8168-FFA244F5D59A}"/>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11" name="正方形/長方形 210">
          <a:extLst>
            <a:ext uri="{FF2B5EF4-FFF2-40B4-BE49-F238E27FC236}">
              <a16:creationId xmlns:a16="http://schemas.microsoft.com/office/drawing/2014/main" id="{C2B02AD4-F188-4349-B4A5-9A2C2A45F71A}"/>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12" name="正方形/長方形 211">
          <a:extLst>
            <a:ext uri="{FF2B5EF4-FFF2-40B4-BE49-F238E27FC236}">
              <a16:creationId xmlns:a16="http://schemas.microsoft.com/office/drawing/2014/main" id="{09EE5359-930A-4CA3-81C5-56E726FD4A3F}"/>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13" name="正方形/長方形 212">
          <a:extLst>
            <a:ext uri="{FF2B5EF4-FFF2-40B4-BE49-F238E27FC236}">
              <a16:creationId xmlns:a16="http://schemas.microsoft.com/office/drawing/2014/main" id="{31EB6C1D-7673-4E07-9E01-B0F74F79422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14" name="正方形/長方形 213">
          <a:extLst>
            <a:ext uri="{FF2B5EF4-FFF2-40B4-BE49-F238E27FC236}">
              <a16:creationId xmlns:a16="http://schemas.microsoft.com/office/drawing/2014/main" id="{C71BA953-74B8-4CBE-B902-33831451C389}"/>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15" name="正方形/長方形 214">
          <a:extLst>
            <a:ext uri="{FF2B5EF4-FFF2-40B4-BE49-F238E27FC236}">
              <a16:creationId xmlns:a16="http://schemas.microsoft.com/office/drawing/2014/main" id="{ACA5F9C3-2022-4FF1-893F-DCB3ABBD3A4A}"/>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16" name="正方形/長方形 215">
          <a:extLst>
            <a:ext uri="{FF2B5EF4-FFF2-40B4-BE49-F238E27FC236}">
              <a16:creationId xmlns:a16="http://schemas.microsoft.com/office/drawing/2014/main" id="{BC3EF478-D35F-4BDF-BDA0-A96F6A0AF726}"/>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17" name="テキスト ボックス 216">
          <a:extLst>
            <a:ext uri="{FF2B5EF4-FFF2-40B4-BE49-F238E27FC236}">
              <a16:creationId xmlns:a16="http://schemas.microsoft.com/office/drawing/2014/main" id="{0C06B58B-53C2-4787-BABE-C82251E1B678}"/>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18" name="直線コネクタ 217">
          <a:extLst>
            <a:ext uri="{FF2B5EF4-FFF2-40B4-BE49-F238E27FC236}">
              <a16:creationId xmlns:a16="http://schemas.microsoft.com/office/drawing/2014/main" id="{669AF46E-E1E1-490A-82B2-117CEADDF318}"/>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19" name="直線コネクタ 218">
          <a:extLst>
            <a:ext uri="{FF2B5EF4-FFF2-40B4-BE49-F238E27FC236}">
              <a16:creationId xmlns:a16="http://schemas.microsoft.com/office/drawing/2014/main" id="{373D7244-624A-4C7D-8582-6B368CF475EE}"/>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20" name="テキスト ボックス 219">
          <a:extLst>
            <a:ext uri="{FF2B5EF4-FFF2-40B4-BE49-F238E27FC236}">
              <a16:creationId xmlns:a16="http://schemas.microsoft.com/office/drawing/2014/main" id="{BED891D9-1624-44CE-A069-ACE715984FEA}"/>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21" name="直線コネクタ 220">
          <a:extLst>
            <a:ext uri="{FF2B5EF4-FFF2-40B4-BE49-F238E27FC236}">
              <a16:creationId xmlns:a16="http://schemas.microsoft.com/office/drawing/2014/main" id="{7F2D1BB1-4454-461B-A67D-B1E0552F7037}"/>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22" name="テキスト ボックス 221">
          <a:extLst>
            <a:ext uri="{FF2B5EF4-FFF2-40B4-BE49-F238E27FC236}">
              <a16:creationId xmlns:a16="http://schemas.microsoft.com/office/drawing/2014/main" id="{8C52AF93-4467-47D8-98CD-F3E72EC0FFBD}"/>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23" name="直線コネクタ 222">
          <a:extLst>
            <a:ext uri="{FF2B5EF4-FFF2-40B4-BE49-F238E27FC236}">
              <a16:creationId xmlns:a16="http://schemas.microsoft.com/office/drawing/2014/main" id="{EA027671-2F35-46F6-8A40-5C492E5CB610}"/>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24" name="テキスト ボックス 223">
          <a:extLst>
            <a:ext uri="{FF2B5EF4-FFF2-40B4-BE49-F238E27FC236}">
              <a16:creationId xmlns:a16="http://schemas.microsoft.com/office/drawing/2014/main" id="{72325B03-7456-4BE4-8FD9-794404E47338}"/>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25" name="直線コネクタ 224">
          <a:extLst>
            <a:ext uri="{FF2B5EF4-FFF2-40B4-BE49-F238E27FC236}">
              <a16:creationId xmlns:a16="http://schemas.microsoft.com/office/drawing/2014/main" id="{9990D991-35C8-44EF-9E5B-CCFB0126A08B}"/>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26" name="テキスト ボックス 225">
          <a:extLst>
            <a:ext uri="{FF2B5EF4-FFF2-40B4-BE49-F238E27FC236}">
              <a16:creationId xmlns:a16="http://schemas.microsoft.com/office/drawing/2014/main" id="{4673DA29-6CEE-46C9-839F-CE8E62A8BCA6}"/>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27" name="直線コネクタ 226">
          <a:extLst>
            <a:ext uri="{FF2B5EF4-FFF2-40B4-BE49-F238E27FC236}">
              <a16:creationId xmlns:a16="http://schemas.microsoft.com/office/drawing/2014/main" id="{1A895D53-4277-4373-9D0E-D0A727AEDEB8}"/>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28" name="テキスト ボックス 227">
          <a:extLst>
            <a:ext uri="{FF2B5EF4-FFF2-40B4-BE49-F238E27FC236}">
              <a16:creationId xmlns:a16="http://schemas.microsoft.com/office/drawing/2014/main" id="{96A33980-1923-4527-9FA7-A609E616ABBD}"/>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29" name="直線コネクタ 228">
          <a:extLst>
            <a:ext uri="{FF2B5EF4-FFF2-40B4-BE49-F238E27FC236}">
              <a16:creationId xmlns:a16="http://schemas.microsoft.com/office/drawing/2014/main" id="{94568357-D54C-4F44-B7D1-FF7E1809D0B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30" name="テキスト ボックス 229">
          <a:extLst>
            <a:ext uri="{FF2B5EF4-FFF2-40B4-BE49-F238E27FC236}">
              <a16:creationId xmlns:a16="http://schemas.microsoft.com/office/drawing/2014/main" id="{1D766035-4057-4603-9B7D-5AF6B2CC6BD2}"/>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31" name="【福祉施設】&#10;一人当たり面積グラフ枠">
          <a:extLst>
            <a:ext uri="{FF2B5EF4-FFF2-40B4-BE49-F238E27FC236}">
              <a16:creationId xmlns:a16="http://schemas.microsoft.com/office/drawing/2014/main" id="{C13DD5FC-C90B-4743-A6E8-B30CF518B84E}"/>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132969</xdr:rowOff>
    </xdr:from>
    <xdr:to>
      <xdr:col>54</xdr:col>
      <xdr:colOff>189865</xdr:colOff>
      <xdr:row>86</xdr:row>
      <xdr:rowOff>103251</xdr:rowOff>
    </xdr:to>
    <xdr:cxnSp macro="">
      <xdr:nvCxnSpPr>
        <xdr:cNvPr id="232" name="直線コネクタ 231">
          <a:extLst>
            <a:ext uri="{FF2B5EF4-FFF2-40B4-BE49-F238E27FC236}">
              <a16:creationId xmlns:a16="http://schemas.microsoft.com/office/drawing/2014/main" id="{17C42428-10BD-46CD-A8E8-9972FEE9D625}"/>
            </a:ext>
          </a:extLst>
        </xdr:cNvPr>
        <xdr:cNvCxnSpPr/>
      </xdr:nvCxnSpPr>
      <xdr:spPr>
        <a:xfrm flipV="1">
          <a:off x="10476865" y="13334619"/>
          <a:ext cx="0" cy="15133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107078</xdr:rowOff>
    </xdr:from>
    <xdr:ext cx="469744" cy="259045"/>
    <xdr:sp macro="" textlink="">
      <xdr:nvSpPr>
        <xdr:cNvPr id="233" name="【福祉施設】&#10;一人当たり面積最小値テキスト">
          <a:extLst>
            <a:ext uri="{FF2B5EF4-FFF2-40B4-BE49-F238E27FC236}">
              <a16:creationId xmlns:a16="http://schemas.microsoft.com/office/drawing/2014/main" id="{F03A1E21-5761-4F2E-B510-BBCBD1194439}"/>
            </a:ext>
          </a:extLst>
        </xdr:cNvPr>
        <xdr:cNvSpPr txBox="1"/>
      </xdr:nvSpPr>
      <xdr:spPr>
        <a:xfrm>
          <a:off x="10515600" y="14851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103251</xdr:rowOff>
    </xdr:from>
    <xdr:to>
      <xdr:col>55</xdr:col>
      <xdr:colOff>88900</xdr:colOff>
      <xdr:row>86</xdr:row>
      <xdr:rowOff>103251</xdr:rowOff>
    </xdr:to>
    <xdr:cxnSp macro="">
      <xdr:nvCxnSpPr>
        <xdr:cNvPr id="234" name="直線コネクタ 233">
          <a:extLst>
            <a:ext uri="{FF2B5EF4-FFF2-40B4-BE49-F238E27FC236}">
              <a16:creationId xmlns:a16="http://schemas.microsoft.com/office/drawing/2014/main" id="{3C685AA9-BD2E-4494-93EE-9967BA9FA4BE}"/>
            </a:ext>
          </a:extLst>
        </xdr:cNvPr>
        <xdr:cNvCxnSpPr/>
      </xdr:nvCxnSpPr>
      <xdr:spPr>
        <a:xfrm>
          <a:off x="10388600" y="14847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79646</xdr:rowOff>
    </xdr:from>
    <xdr:ext cx="469744" cy="259045"/>
    <xdr:sp macro="" textlink="">
      <xdr:nvSpPr>
        <xdr:cNvPr id="235" name="【福祉施設】&#10;一人当たり面積最大値テキスト">
          <a:extLst>
            <a:ext uri="{FF2B5EF4-FFF2-40B4-BE49-F238E27FC236}">
              <a16:creationId xmlns:a16="http://schemas.microsoft.com/office/drawing/2014/main" id="{1EC4DEAE-3258-421A-ADA6-BE8540DC60F9}"/>
            </a:ext>
          </a:extLst>
        </xdr:cNvPr>
        <xdr:cNvSpPr txBox="1"/>
      </xdr:nvSpPr>
      <xdr:spPr>
        <a:xfrm>
          <a:off x="10515600" y="13109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132969</xdr:rowOff>
    </xdr:from>
    <xdr:to>
      <xdr:col>55</xdr:col>
      <xdr:colOff>88900</xdr:colOff>
      <xdr:row>77</xdr:row>
      <xdr:rowOff>132969</xdr:rowOff>
    </xdr:to>
    <xdr:cxnSp macro="">
      <xdr:nvCxnSpPr>
        <xdr:cNvPr id="236" name="直線コネクタ 235">
          <a:extLst>
            <a:ext uri="{FF2B5EF4-FFF2-40B4-BE49-F238E27FC236}">
              <a16:creationId xmlns:a16="http://schemas.microsoft.com/office/drawing/2014/main" id="{7EB60749-317A-4981-BECF-6BB9407E6141}"/>
            </a:ext>
          </a:extLst>
        </xdr:cNvPr>
        <xdr:cNvCxnSpPr/>
      </xdr:nvCxnSpPr>
      <xdr:spPr>
        <a:xfrm>
          <a:off x="10388600" y="13334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52215</xdr:rowOff>
    </xdr:from>
    <xdr:ext cx="469744" cy="259045"/>
    <xdr:sp macro="" textlink="">
      <xdr:nvSpPr>
        <xdr:cNvPr id="237" name="【福祉施設】&#10;一人当たり面積平均値テキスト">
          <a:extLst>
            <a:ext uri="{FF2B5EF4-FFF2-40B4-BE49-F238E27FC236}">
              <a16:creationId xmlns:a16="http://schemas.microsoft.com/office/drawing/2014/main" id="{DE841725-AC0A-442B-9967-6F2A1D010C3A}"/>
            </a:ext>
          </a:extLst>
        </xdr:cNvPr>
        <xdr:cNvSpPr txBox="1"/>
      </xdr:nvSpPr>
      <xdr:spPr>
        <a:xfrm>
          <a:off x="10515600" y="144540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73788</xdr:rowOff>
    </xdr:from>
    <xdr:to>
      <xdr:col>55</xdr:col>
      <xdr:colOff>50800</xdr:colOff>
      <xdr:row>85</xdr:row>
      <xdr:rowOff>3938</xdr:rowOff>
    </xdr:to>
    <xdr:sp macro="" textlink="">
      <xdr:nvSpPr>
        <xdr:cNvPr id="238" name="フローチャート: 判断 237">
          <a:extLst>
            <a:ext uri="{FF2B5EF4-FFF2-40B4-BE49-F238E27FC236}">
              <a16:creationId xmlns:a16="http://schemas.microsoft.com/office/drawing/2014/main" id="{B07F9DC1-9B99-447E-80DF-F3E0E43FA4BE}"/>
            </a:ext>
          </a:extLst>
        </xdr:cNvPr>
        <xdr:cNvSpPr/>
      </xdr:nvSpPr>
      <xdr:spPr>
        <a:xfrm>
          <a:off x="10426700" y="1447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45213</xdr:rowOff>
    </xdr:from>
    <xdr:to>
      <xdr:col>50</xdr:col>
      <xdr:colOff>165100</xdr:colOff>
      <xdr:row>84</xdr:row>
      <xdr:rowOff>146813</xdr:rowOff>
    </xdr:to>
    <xdr:sp macro="" textlink="">
      <xdr:nvSpPr>
        <xdr:cNvPr id="239" name="フローチャート: 判断 238">
          <a:extLst>
            <a:ext uri="{FF2B5EF4-FFF2-40B4-BE49-F238E27FC236}">
              <a16:creationId xmlns:a16="http://schemas.microsoft.com/office/drawing/2014/main" id="{5C30A281-A33D-4166-8CD1-B6A92B7A3BF5}"/>
            </a:ext>
          </a:extLst>
        </xdr:cNvPr>
        <xdr:cNvSpPr/>
      </xdr:nvSpPr>
      <xdr:spPr>
        <a:xfrm>
          <a:off x="9588500" y="14447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69596</xdr:rowOff>
    </xdr:from>
    <xdr:to>
      <xdr:col>46</xdr:col>
      <xdr:colOff>38100</xdr:colOff>
      <xdr:row>84</xdr:row>
      <xdr:rowOff>171196</xdr:rowOff>
    </xdr:to>
    <xdr:sp macro="" textlink="">
      <xdr:nvSpPr>
        <xdr:cNvPr id="240" name="フローチャート: 判断 239">
          <a:extLst>
            <a:ext uri="{FF2B5EF4-FFF2-40B4-BE49-F238E27FC236}">
              <a16:creationId xmlns:a16="http://schemas.microsoft.com/office/drawing/2014/main" id="{A47E03CD-28C9-41D0-AAD3-CE3547041996}"/>
            </a:ext>
          </a:extLst>
        </xdr:cNvPr>
        <xdr:cNvSpPr/>
      </xdr:nvSpPr>
      <xdr:spPr>
        <a:xfrm>
          <a:off x="8699500" y="1447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81407</xdr:rowOff>
    </xdr:from>
    <xdr:to>
      <xdr:col>41</xdr:col>
      <xdr:colOff>101600</xdr:colOff>
      <xdr:row>85</xdr:row>
      <xdr:rowOff>11557</xdr:rowOff>
    </xdr:to>
    <xdr:sp macro="" textlink="">
      <xdr:nvSpPr>
        <xdr:cNvPr id="241" name="フローチャート: 判断 240">
          <a:extLst>
            <a:ext uri="{FF2B5EF4-FFF2-40B4-BE49-F238E27FC236}">
              <a16:creationId xmlns:a16="http://schemas.microsoft.com/office/drawing/2014/main" id="{FC9C5B98-9B6C-49AC-800D-17650A0BC1D9}"/>
            </a:ext>
          </a:extLst>
        </xdr:cNvPr>
        <xdr:cNvSpPr/>
      </xdr:nvSpPr>
      <xdr:spPr>
        <a:xfrm>
          <a:off x="7810500" y="1448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108077</xdr:rowOff>
    </xdr:from>
    <xdr:to>
      <xdr:col>36</xdr:col>
      <xdr:colOff>165100</xdr:colOff>
      <xdr:row>85</xdr:row>
      <xdr:rowOff>38227</xdr:rowOff>
    </xdr:to>
    <xdr:sp macro="" textlink="">
      <xdr:nvSpPr>
        <xdr:cNvPr id="242" name="フローチャート: 判断 241">
          <a:extLst>
            <a:ext uri="{FF2B5EF4-FFF2-40B4-BE49-F238E27FC236}">
              <a16:creationId xmlns:a16="http://schemas.microsoft.com/office/drawing/2014/main" id="{ABA07951-5320-4148-97C3-E4593B1C84E7}"/>
            </a:ext>
          </a:extLst>
        </xdr:cNvPr>
        <xdr:cNvSpPr/>
      </xdr:nvSpPr>
      <xdr:spPr>
        <a:xfrm>
          <a:off x="6921500" y="14509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43" name="テキスト ボックス 242">
          <a:extLst>
            <a:ext uri="{FF2B5EF4-FFF2-40B4-BE49-F238E27FC236}">
              <a16:creationId xmlns:a16="http://schemas.microsoft.com/office/drawing/2014/main" id="{E046D3E1-2A66-46C5-A18F-D93E0CA74B07}"/>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44" name="テキスト ボックス 243">
          <a:extLst>
            <a:ext uri="{FF2B5EF4-FFF2-40B4-BE49-F238E27FC236}">
              <a16:creationId xmlns:a16="http://schemas.microsoft.com/office/drawing/2014/main" id="{629A77E1-3D3D-46F7-8B5A-5833B5DF9447}"/>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45" name="テキスト ボックス 244">
          <a:extLst>
            <a:ext uri="{FF2B5EF4-FFF2-40B4-BE49-F238E27FC236}">
              <a16:creationId xmlns:a16="http://schemas.microsoft.com/office/drawing/2014/main" id="{F0B1BA77-8944-46FE-8465-4C5AA2480851}"/>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46" name="テキスト ボックス 245">
          <a:extLst>
            <a:ext uri="{FF2B5EF4-FFF2-40B4-BE49-F238E27FC236}">
              <a16:creationId xmlns:a16="http://schemas.microsoft.com/office/drawing/2014/main" id="{69CF0917-7D55-4F89-883D-12FC5084DCE3}"/>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47" name="テキスト ボックス 246">
          <a:extLst>
            <a:ext uri="{FF2B5EF4-FFF2-40B4-BE49-F238E27FC236}">
              <a16:creationId xmlns:a16="http://schemas.microsoft.com/office/drawing/2014/main" id="{7A0AF835-4049-48E0-9EAD-2107F79C50BC}"/>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82</xdr:row>
      <xdr:rowOff>3302</xdr:rowOff>
    </xdr:from>
    <xdr:to>
      <xdr:col>46</xdr:col>
      <xdr:colOff>38100</xdr:colOff>
      <xdr:row>82</xdr:row>
      <xdr:rowOff>104902</xdr:rowOff>
    </xdr:to>
    <xdr:sp macro="" textlink="">
      <xdr:nvSpPr>
        <xdr:cNvPr id="248" name="楕円 247">
          <a:extLst>
            <a:ext uri="{FF2B5EF4-FFF2-40B4-BE49-F238E27FC236}">
              <a16:creationId xmlns:a16="http://schemas.microsoft.com/office/drawing/2014/main" id="{C143766F-A7B4-4DCA-9CD7-67EF2652F254}"/>
            </a:ext>
          </a:extLst>
        </xdr:cNvPr>
        <xdr:cNvSpPr/>
      </xdr:nvSpPr>
      <xdr:spPr>
        <a:xfrm>
          <a:off x="8699500" y="14062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82</xdr:row>
      <xdr:rowOff>27305</xdr:rowOff>
    </xdr:from>
    <xdr:to>
      <xdr:col>36</xdr:col>
      <xdr:colOff>165100</xdr:colOff>
      <xdr:row>82</xdr:row>
      <xdr:rowOff>128905</xdr:rowOff>
    </xdr:to>
    <xdr:sp macro="" textlink="">
      <xdr:nvSpPr>
        <xdr:cNvPr id="249" name="楕円 248">
          <a:extLst>
            <a:ext uri="{FF2B5EF4-FFF2-40B4-BE49-F238E27FC236}">
              <a16:creationId xmlns:a16="http://schemas.microsoft.com/office/drawing/2014/main" id="{212607FE-6739-4868-AE29-C18DF3E3CE73}"/>
            </a:ext>
          </a:extLst>
        </xdr:cNvPr>
        <xdr:cNvSpPr/>
      </xdr:nvSpPr>
      <xdr:spPr>
        <a:xfrm>
          <a:off x="6921500" y="1408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82</xdr:row>
      <xdr:rowOff>163340</xdr:rowOff>
    </xdr:from>
    <xdr:ext cx="469744" cy="259045"/>
    <xdr:sp macro="" textlink="">
      <xdr:nvSpPr>
        <xdr:cNvPr id="250" name="n_1aveValue【福祉施設】&#10;一人当たり面積">
          <a:extLst>
            <a:ext uri="{FF2B5EF4-FFF2-40B4-BE49-F238E27FC236}">
              <a16:creationId xmlns:a16="http://schemas.microsoft.com/office/drawing/2014/main" id="{0279B179-DA42-42D8-869B-66D6FACCB644}"/>
            </a:ext>
          </a:extLst>
        </xdr:cNvPr>
        <xdr:cNvSpPr txBox="1"/>
      </xdr:nvSpPr>
      <xdr:spPr>
        <a:xfrm>
          <a:off x="9391727" y="14222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162323</xdr:rowOff>
    </xdr:from>
    <xdr:ext cx="469744" cy="259045"/>
    <xdr:sp macro="" textlink="">
      <xdr:nvSpPr>
        <xdr:cNvPr id="251" name="n_2aveValue【福祉施設】&#10;一人当たり面積">
          <a:extLst>
            <a:ext uri="{FF2B5EF4-FFF2-40B4-BE49-F238E27FC236}">
              <a16:creationId xmlns:a16="http://schemas.microsoft.com/office/drawing/2014/main" id="{2FDA5290-3AAD-4E36-9D81-58DAC9CC1898}"/>
            </a:ext>
          </a:extLst>
        </xdr:cNvPr>
        <xdr:cNvSpPr txBox="1"/>
      </xdr:nvSpPr>
      <xdr:spPr>
        <a:xfrm>
          <a:off x="8515427" y="14564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28084</xdr:rowOff>
    </xdr:from>
    <xdr:ext cx="469744" cy="259045"/>
    <xdr:sp macro="" textlink="">
      <xdr:nvSpPr>
        <xdr:cNvPr id="252" name="n_3aveValue【福祉施設】&#10;一人当たり面積">
          <a:extLst>
            <a:ext uri="{FF2B5EF4-FFF2-40B4-BE49-F238E27FC236}">
              <a16:creationId xmlns:a16="http://schemas.microsoft.com/office/drawing/2014/main" id="{E8A5D6CE-9CDD-4F19-976E-DEC26584BFCD}"/>
            </a:ext>
          </a:extLst>
        </xdr:cNvPr>
        <xdr:cNvSpPr txBox="1"/>
      </xdr:nvSpPr>
      <xdr:spPr>
        <a:xfrm>
          <a:off x="7626427" y="14258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29354</xdr:rowOff>
    </xdr:from>
    <xdr:ext cx="469744" cy="259045"/>
    <xdr:sp macro="" textlink="">
      <xdr:nvSpPr>
        <xdr:cNvPr id="253" name="n_4aveValue【福祉施設】&#10;一人当たり面積">
          <a:extLst>
            <a:ext uri="{FF2B5EF4-FFF2-40B4-BE49-F238E27FC236}">
              <a16:creationId xmlns:a16="http://schemas.microsoft.com/office/drawing/2014/main" id="{B6B5133C-25F2-462D-B3E9-F8D86A74A7DB}"/>
            </a:ext>
          </a:extLst>
        </xdr:cNvPr>
        <xdr:cNvSpPr txBox="1"/>
      </xdr:nvSpPr>
      <xdr:spPr>
        <a:xfrm>
          <a:off x="6737427" y="146026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80</xdr:row>
      <xdr:rowOff>121429</xdr:rowOff>
    </xdr:from>
    <xdr:ext cx="469744" cy="259045"/>
    <xdr:sp macro="" textlink="">
      <xdr:nvSpPr>
        <xdr:cNvPr id="254" name="n_2mainValue【福祉施設】&#10;一人当たり面積">
          <a:extLst>
            <a:ext uri="{FF2B5EF4-FFF2-40B4-BE49-F238E27FC236}">
              <a16:creationId xmlns:a16="http://schemas.microsoft.com/office/drawing/2014/main" id="{EC2CF87F-E5ED-4126-8DD4-6FB185E32290}"/>
            </a:ext>
          </a:extLst>
        </xdr:cNvPr>
        <xdr:cNvSpPr txBox="1"/>
      </xdr:nvSpPr>
      <xdr:spPr>
        <a:xfrm>
          <a:off x="8515427" y="13837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80</xdr:row>
      <xdr:rowOff>145432</xdr:rowOff>
    </xdr:from>
    <xdr:ext cx="469744" cy="259045"/>
    <xdr:sp macro="" textlink="">
      <xdr:nvSpPr>
        <xdr:cNvPr id="255" name="n_4mainValue【福祉施設】&#10;一人当たり面積">
          <a:extLst>
            <a:ext uri="{FF2B5EF4-FFF2-40B4-BE49-F238E27FC236}">
              <a16:creationId xmlns:a16="http://schemas.microsoft.com/office/drawing/2014/main" id="{89EA0F5A-64FE-403B-B3BA-A269107F2DE7}"/>
            </a:ext>
          </a:extLst>
        </xdr:cNvPr>
        <xdr:cNvSpPr txBox="1"/>
      </xdr:nvSpPr>
      <xdr:spPr>
        <a:xfrm>
          <a:off x="6737427" y="13861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56" name="正方形/長方形 255">
          <a:extLst>
            <a:ext uri="{FF2B5EF4-FFF2-40B4-BE49-F238E27FC236}">
              <a16:creationId xmlns:a16="http://schemas.microsoft.com/office/drawing/2014/main" id="{20C2D5F7-A18F-4CB9-A465-5765DFF80FAA}"/>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57" name="正方形/長方形 256">
          <a:extLst>
            <a:ext uri="{FF2B5EF4-FFF2-40B4-BE49-F238E27FC236}">
              <a16:creationId xmlns:a16="http://schemas.microsoft.com/office/drawing/2014/main" id="{B7862435-15E3-4847-8954-281F51171424}"/>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58" name="正方形/長方形 257">
          <a:extLst>
            <a:ext uri="{FF2B5EF4-FFF2-40B4-BE49-F238E27FC236}">
              <a16:creationId xmlns:a16="http://schemas.microsoft.com/office/drawing/2014/main" id="{57189035-2E4C-43F6-8A27-DCD67D40A065}"/>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59" name="正方形/長方形 258">
          <a:extLst>
            <a:ext uri="{FF2B5EF4-FFF2-40B4-BE49-F238E27FC236}">
              <a16:creationId xmlns:a16="http://schemas.microsoft.com/office/drawing/2014/main" id="{7E158321-2057-441D-9350-1C1A0C1A9C91}"/>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60" name="正方形/長方形 259">
          <a:extLst>
            <a:ext uri="{FF2B5EF4-FFF2-40B4-BE49-F238E27FC236}">
              <a16:creationId xmlns:a16="http://schemas.microsoft.com/office/drawing/2014/main" id="{972123EB-666C-413E-8C77-E6E783096D68}"/>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61" name="正方形/長方形 260">
          <a:extLst>
            <a:ext uri="{FF2B5EF4-FFF2-40B4-BE49-F238E27FC236}">
              <a16:creationId xmlns:a16="http://schemas.microsoft.com/office/drawing/2014/main" id="{E200EF4B-4909-4E5D-B235-4FE830E0BBF9}"/>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62" name="正方形/長方形 261">
          <a:extLst>
            <a:ext uri="{FF2B5EF4-FFF2-40B4-BE49-F238E27FC236}">
              <a16:creationId xmlns:a16="http://schemas.microsoft.com/office/drawing/2014/main" id="{72166DEC-7290-447A-B415-6F2D800DCBE9}"/>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63" name="正方形/長方形 262">
          <a:extLst>
            <a:ext uri="{FF2B5EF4-FFF2-40B4-BE49-F238E27FC236}">
              <a16:creationId xmlns:a16="http://schemas.microsoft.com/office/drawing/2014/main" id="{9D4A574E-7531-4402-8F03-D8CDD6350289}"/>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64" name="テキスト ボックス 263">
          <a:extLst>
            <a:ext uri="{FF2B5EF4-FFF2-40B4-BE49-F238E27FC236}">
              <a16:creationId xmlns:a16="http://schemas.microsoft.com/office/drawing/2014/main" id="{6B263BF2-59B2-4DA6-A085-AD8F29D482EF}"/>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65" name="直線コネクタ 264">
          <a:extLst>
            <a:ext uri="{FF2B5EF4-FFF2-40B4-BE49-F238E27FC236}">
              <a16:creationId xmlns:a16="http://schemas.microsoft.com/office/drawing/2014/main" id="{9F0C1DB0-BF16-442B-8A0F-493B7636C7C1}"/>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66" name="テキスト ボックス 265">
          <a:extLst>
            <a:ext uri="{FF2B5EF4-FFF2-40B4-BE49-F238E27FC236}">
              <a16:creationId xmlns:a16="http://schemas.microsoft.com/office/drawing/2014/main" id="{4B40ECB1-02C3-4631-ADCE-FD7B4CEB1116}"/>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267" name="直線コネクタ 266">
          <a:extLst>
            <a:ext uri="{FF2B5EF4-FFF2-40B4-BE49-F238E27FC236}">
              <a16:creationId xmlns:a16="http://schemas.microsoft.com/office/drawing/2014/main" id="{676BD29E-8E06-44F4-B91C-C542ED5072B4}"/>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107</xdr:row>
      <xdr:rowOff>105427</xdr:rowOff>
    </xdr:from>
    <xdr:ext cx="467179" cy="259045"/>
    <xdr:sp macro="" textlink="">
      <xdr:nvSpPr>
        <xdr:cNvPr id="268" name="テキスト ボックス 267">
          <a:extLst>
            <a:ext uri="{FF2B5EF4-FFF2-40B4-BE49-F238E27FC236}">
              <a16:creationId xmlns:a16="http://schemas.microsoft.com/office/drawing/2014/main" id="{4DF4C68B-9611-45C2-A66A-0DAF8829196B}"/>
            </a:ext>
          </a:extLst>
        </xdr:cNvPr>
        <xdr:cNvSpPr txBox="1"/>
      </xdr:nvSpPr>
      <xdr:spPr>
        <a:xfrm>
          <a:off x="294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269" name="直線コネクタ 268">
          <a:extLst>
            <a:ext uri="{FF2B5EF4-FFF2-40B4-BE49-F238E27FC236}">
              <a16:creationId xmlns:a16="http://schemas.microsoft.com/office/drawing/2014/main" id="{377625EA-ED62-4CC5-A961-279CDA40088A}"/>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270" name="テキスト ボックス 269">
          <a:extLst>
            <a:ext uri="{FF2B5EF4-FFF2-40B4-BE49-F238E27FC236}">
              <a16:creationId xmlns:a16="http://schemas.microsoft.com/office/drawing/2014/main" id="{3109868A-995A-4974-9E4B-832BEDEAC96B}"/>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271" name="直線コネクタ 270">
          <a:extLst>
            <a:ext uri="{FF2B5EF4-FFF2-40B4-BE49-F238E27FC236}">
              <a16:creationId xmlns:a16="http://schemas.microsoft.com/office/drawing/2014/main" id="{14B71090-FC3E-491B-BD14-368934E74510}"/>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272" name="テキスト ボックス 271">
          <a:extLst>
            <a:ext uri="{FF2B5EF4-FFF2-40B4-BE49-F238E27FC236}">
              <a16:creationId xmlns:a16="http://schemas.microsoft.com/office/drawing/2014/main" id="{0F21DF87-4BF3-42E1-A310-9410FBB4F63E}"/>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273" name="直線コネクタ 272">
          <a:extLst>
            <a:ext uri="{FF2B5EF4-FFF2-40B4-BE49-F238E27FC236}">
              <a16:creationId xmlns:a16="http://schemas.microsoft.com/office/drawing/2014/main" id="{AB07125A-0BF1-4CBB-B4AF-156E3D2A567D}"/>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274" name="テキスト ボックス 273">
          <a:extLst>
            <a:ext uri="{FF2B5EF4-FFF2-40B4-BE49-F238E27FC236}">
              <a16:creationId xmlns:a16="http://schemas.microsoft.com/office/drawing/2014/main" id="{DFD3317A-858D-42DB-8962-8FEE22C4BA56}"/>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75" name="直線コネクタ 274">
          <a:extLst>
            <a:ext uri="{FF2B5EF4-FFF2-40B4-BE49-F238E27FC236}">
              <a16:creationId xmlns:a16="http://schemas.microsoft.com/office/drawing/2014/main" id="{14863AEF-FA6F-429E-B467-C332D8CED733}"/>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276" name="テキスト ボックス 275">
          <a:extLst>
            <a:ext uri="{FF2B5EF4-FFF2-40B4-BE49-F238E27FC236}">
              <a16:creationId xmlns:a16="http://schemas.microsoft.com/office/drawing/2014/main" id="{8C848C20-B424-4D26-BB85-336F6186C4C8}"/>
            </a:ext>
          </a:extLst>
        </xdr:cNvPr>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77" name="【市民会館】&#10;有形固定資産減価償却率グラフ枠">
          <a:extLst>
            <a:ext uri="{FF2B5EF4-FFF2-40B4-BE49-F238E27FC236}">
              <a16:creationId xmlns:a16="http://schemas.microsoft.com/office/drawing/2014/main" id="{52FD5D3C-8E16-433B-BD99-A6849EAFE1DE}"/>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41911</xdr:rowOff>
    </xdr:from>
    <xdr:to>
      <xdr:col>24</xdr:col>
      <xdr:colOff>62865</xdr:colOff>
      <xdr:row>108</xdr:row>
      <xdr:rowOff>76200</xdr:rowOff>
    </xdr:to>
    <xdr:cxnSp macro="">
      <xdr:nvCxnSpPr>
        <xdr:cNvPr id="278" name="直線コネクタ 277">
          <a:extLst>
            <a:ext uri="{FF2B5EF4-FFF2-40B4-BE49-F238E27FC236}">
              <a16:creationId xmlns:a16="http://schemas.microsoft.com/office/drawing/2014/main" id="{230E3E02-3FB4-4A70-89D5-ED76B98C1511}"/>
            </a:ext>
          </a:extLst>
        </xdr:cNvPr>
        <xdr:cNvCxnSpPr/>
      </xdr:nvCxnSpPr>
      <xdr:spPr>
        <a:xfrm flipV="1">
          <a:off x="4634865" y="17186911"/>
          <a:ext cx="0" cy="14058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80027</xdr:rowOff>
    </xdr:from>
    <xdr:ext cx="469744" cy="259045"/>
    <xdr:sp macro="" textlink="">
      <xdr:nvSpPr>
        <xdr:cNvPr id="279" name="【市民会館】&#10;有形固定資産減価償却率最小値テキスト">
          <a:extLst>
            <a:ext uri="{FF2B5EF4-FFF2-40B4-BE49-F238E27FC236}">
              <a16:creationId xmlns:a16="http://schemas.microsoft.com/office/drawing/2014/main" id="{EE4E133F-32CD-4B33-B882-DC54C2502A30}"/>
            </a:ext>
          </a:extLst>
        </xdr:cNvPr>
        <xdr:cNvSpPr txBox="1"/>
      </xdr:nvSpPr>
      <xdr:spPr>
        <a:xfrm>
          <a:off x="4673600" y="1859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76200</xdr:rowOff>
    </xdr:from>
    <xdr:to>
      <xdr:col>24</xdr:col>
      <xdr:colOff>152400</xdr:colOff>
      <xdr:row>108</xdr:row>
      <xdr:rowOff>76200</xdr:rowOff>
    </xdr:to>
    <xdr:cxnSp macro="">
      <xdr:nvCxnSpPr>
        <xdr:cNvPr id="280" name="直線コネクタ 279">
          <a:extLst>
            <a:ext uri="{FF2B5EF4-FFF2-40B4-BE49-F238E27FC236}">
              <a16:creationId xmlns:a16="http://schemas.microsoft.com/office/drawing/2014/main" id="{5B889FB9-1A39-415E-9475-E478BE70B0D5}"/>
            </a:ext>
          </a:extLst>
        </xdr:cNvPr>
        <xdr:cNvCxnSpPr/>
      </xdr:nvCxnSpPr>
      <xdr:spPr>
        <a:xfrm>
          <a:off x="4546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160038</xdr:rowOff>
    </xdr:from>
    <xdr:ext cx="405111" cy="259045"/>
    <xdr:sp macro="" textlink="">
      <xdr:nvSpPr>
        <xdr:cNvPr id="281" name="【市民会館】&#10;有形固定資産減価償却率最大値テキスト">
          <a:extLst>
            <a:ext uri="{FF2B5EF4-FFF2-40B4-BE49-F238E27FC236}">
              <a16:creationId xmlns:a16="http://schemas.microsoft.com/office/drawing/2014/main" id="{F5E24276-C572-4720-AE01-8007948AFFBF}"/>
            </a:ext>
          </a:extLst>
        </xdr:cNvPr>
        <xdr:cNvSpPr txBox="1"/>
      </xdr:nvSpPr>
      <xdr:spPr>
        <a:xfrm>
          <a:off x="4673600" y="169621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41911</xdr:rowOff>
    </xdr:from>
    <xdr:to>
      <xdr:col>24</xdr:col>
      <xdr:colOff>152400</xdr:colOff>
      <xdr:row>100</xdr:row>
      <xdr:rowOff>41911</xdr:rowOff>
    </xdr:to>
    <xdr:cxnSp macro="">
      <xdr:nvCxnSpPr>
        <xdr:cNvPr id="282" name="直線コネクタ 281">
          <a:extLst>
            <a:ext uri="{FF2B5EF4-FFF2-40B4-BE49-F238E27FC236}">
              <a16:creationId xmlns:a16="http://schemas.microsoft.com/office/drawing/2014/main" id="{25F0C40B-C441-4CED-9FEB-CF6B99147806}"/>
            </a:ext>
          </a:extLst>
        </xdr:cNvPr>
        <xdr:cNvCxnSpPr/>
      </xdr:nvCxnSpPr>
      <xdr:spPr>
        <a:xfrm>
          <a:off x="4546600" y="171869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101</xdr:row>
      <xdr:rowOff>160290</xdr:rowOff>
    </xdr:from>
    <xdr:ext cx="405111" cy="259045"/>
    <xdr:sp macro="" textlink="">
      <xdr:nvSpPr>
        <xdr:cNvPr id="283" name="【市民会館】&#10;有形固定資産減価償却率平均値テキスト">
          <a:extLst>
            <a:ext uri="{FF2B5EF4-FFF2-40B4-BE49-F238E27FC236}">
              <a16:creationId xmlns:a16="http://schemas.microsoft.com/office/drawing/2014/main" id="{B5873D63-03C9-4702-9CDC-E873DEE463C1}"/>
            </a:ext>
          </a:extLst>
        </xdr:cNvPr>
        <xdr:cNvSpPr txBox="1"/>
      </xdr:nvSpPr>
      <xdr:spPr>
        <a:xfrm>
          <a:off x="4673600" y="174767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137413</xdr:rowOff>
    </xdr:from>
    <xdr:to>
      <xdr:col>24</xdr:col>
      <xdr:colOff>114300</xdr:colOff>
      <xdr:row>103</xdr:row>
      <xdr:rowOff>67563</xdr:rowOff>
    </xdr:to>
    <xdr:sp macro="" textlink="">
      <xdr:nvSpPr>
        <xdr:cNvPr id="284" name="フローチャート: 判断 283">
          <a:extLst>
            <a:ext uri="{FF2B5EF4-FFF2-40B4-BE49-F238E27FC236}">
              <a16:creationId xmlns:a16="http://schemas.microsoft.com/office/drawing/2014/main" id="{4139D5FD-C7C2-4CAF-AE51-7E57BE42EEC9}"/>
            </a:ext>
          </a:extLst>
        </xdr:cNvPr>
        <xdr:cNvSpPr/>
      </xdr:nvSpPr>
      <xdr:spPr>
        <a:xfrm>
          <a:off x="4584700" y="1762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102</xdr:row>
      <xdr:rowOff>87122</xdr:rowOff>
    </xdr:from>
    <xdr:to>
      <xdr:col>20</xdr:col>
      <xdr:colOff>38100</xdr:colOff>
      <xdr:row>103</xdr:row>
      <xdr:rowOff>17272</xdr:rowOff>
    </xdr:to>
    <xdr:sp macro="" textlink="">
      <xdr:nvSpPr>
        <xdr:cNvPr id="285" name="フローチャート: 判断 284">
          <a:extLst>
            <a:ext uri="{FF2B5EF4-FFF2-40B4-BE49-F238E27FC236}">
              <a16:creationId xmlns:a16="http://schemas.microsoft.com/office/drawing/2014/main" id="{31923A6B-6CB0-45F3-9330-3DF1385C2D54}"/>
            </a:ext>
          </a:extLst>
        </xdr:cNvPr>
        <xdr:cNvSpPr/>
      </xdr:nvSpPr>
      <xdr:spPr>
        <a:xfrm>
          <a:off x="3746500" y="17575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9398</xdr:rowOff>
    </xdr:from>
    <xdr:to>
      <xdr:col>15</xdr:col>
      <xdr:colOff>101600</xdr:colOff>
      <xdr:row>102</xdr:row>
      <xdr:rowOff>110998</xdr:rowOff>
    </xdr:to>
    <xdr:sp macro="" textlink="">
      <xdr:nvSpPr>
        <xdr:cNvPr id="286" name="フローチャート: 判断 285">
          <a:extLst>
            <a:ext uri="{FF2B5EF4-FFF2-40B4-BE49-F238E27FC236}">
              <a16:creationId xmlns:a16="http://schemas.microsoft.com/office/drawing/2014/main" id="{93BAD416-816C-4221-A400-2DB53A1FC968}"/>
            </a:ext>
          </a:extLst>
        </xdr:cNvPr>
        <xdr:cNvSpPr/>
      </xdr:nvSpPr>
      <xdr:spPr>
        <a:xfrm>
          <a:off x="2857500" y="17497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102</xdr:row>
      <xdr:rowOff>20828</xdr:rowOff>
    </xdr:from>
    <xdr:to>
      <xdr:col>10</xdr:col>
      <xdr:colOff>165100</xdr:colOff>
      <xdr:row>102</xdr:row>
      <xdr:rowOff>122428</xdr:rowOff>
    </xdr:to>
    <xdr:sp macro="" textlink="">
      <xdr:nvSpPr>
        <xdr:cNvPr id="287" name="フローチャート: 判断 286">
          <a:extLst>
            <a:ext uri="{FF2B5EF4-FFF2-40B4-BE49-F238E27FC236}">
              <a16:creationId xmlns:a16="http://schemas.microsoft.com/office/drawing/2014/main" id="{24D75EA3-547B-4B78-B48D-8A1E1D01614C}"/>
            </a:ext>
          </a:extLst>
        </xdr:cNvPr>
        <xdr:cNvSpPr/>
      </xdr:nvSpPr>
      <xdr:spPr>
        <a:xfrm>
          <a:off x="1968500" y="17508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101</xdr:row>
      <xdr:rowOff>93980</xdr:rowOff>
    </xdr:from>
    <xdr:to>
      <xdr:col>6</xdr:col>
      <xdr:colOff>38100</xdr:colOff>
      <xdr:row>102</xdr:row>
      <xdr:rowOff>24130</xdr:rowOff>
    </xdr:to>
    <xdr:sp macro="" textlink="">
      <xdr:nvSpPr>
        <xdr:cNvPr id="288" name="フローチャート: 判断 287">
          <a:extLst>
            <a:ext uri="{FF2B5EF4-FFF2-40B4-BE49-F238E27FC236}">
              <a16:creationId xmlns:a16="http://schemas.microsoft.com/office/drawing/2014/main" id="{FCFA9F56-AE4C-4886-B459-B3E709DADC08}"/>
            </a:ext>
          </a:extLst>
        </xdr:cNvPr>
        <xdr:cNvSpPr/>
      </xdr:nvSpPr>
      <xdr:spPr>
        <a:xfrm>
          <a:off x="1079500" y="17410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289" name="テキスト ボックス 288">
          <a:extLst>
            <a:ext uri="{FF2B5EF4-FFF2-40B4-BE49-F238E27FC236}">
              <a16:creationId xmlns:a16="http://schemas.microsoft.com/office/drawing/2014/main" id="{A7435925-B172-4037-837A-E75FB94A4637}"/>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90" name="テキスト ボックス 289">
          <a:extLst>
            <a:ext uri="{FF2B5EF4-FFF2-40B4-BE49-F238E27FC236}">
              <a16:creationId xmlns:a16="http://schemas.microsoft.com/office/drawing/2014/main" id="{91FCACA8-CA2A-4BE7-9750-45296588787A}"/>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91" name="テキスト ボックス 290">
          <a:extLst>
            <a:ext uri="{FF2B5EF4-FFF2-40B4-BE49-F238E27FC236}">
              <a16:creationId xmlns:a16="http://schemas.microsoft.com/office/drawing/2014/main" id="{8BA99159-FB60-49E8-BB42-27BD85E1FB8F}"/>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92" name="テキスト ボックス 291">
          <a:extLst>
            <a:ext uri="{FF2B5EF4-FFF2-40B4-BE49-F238E27FC236}">
              <a16:creationId xmlns:a16="http://schemas.microsoft.com/office/drawing/2014/main" id="{66AFF302-D445-40C3-8A7D-D761F11456D5}"/>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93" name="テキスト ボックス 292">
          <a:extLst>
            <a:ext uri="{FF2B5EF4-FFF2-40B4-BE49-F238E27FC236}">
              <a16:creationId xmlns:a16="http://schemas.microsoft.com/office/drawing/2014/main" id="{66EBEE30-3C82-4264-9BA6-423ED9A127DC}"/>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116839</xdr:rowOff>
    </xdr:from>
    <xdr:to>
      <xdr:col>24</xdr:col>
      <xdr:colOff>114300</xdr:colOff>
      <xdr:row>105</xdr:row>
      <xdr:rowOff>46989</xdr:rowOff>
    </xdr:to>
    <xdr:sp macro="" textlink="">
      <xdr:nvSpPr>
        <xdr:cNvPr id="294" name="楕円 293">
          <a:extLst>
            <a:ext uri="{FF2B5EF4-FFF2-40B4-BE49-F238E27FC236}">
              <a16:creationId xmlns:a16="http://schemas.microsoft.com/office/drawing/2014/main" id="{F32520C5-9817-4D5E-B76A-5B7BBD4147FF}"/>
            </a:ext>
          </a:extLst>
        </xdr:cNvPr>
        <xdr:cNvSpPr/>
      </xdr:nvSpPr>
      <xdr:spPr>
        <a:xfrm>
          <a:off x="4584700" y="17947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104</xdr:row>
      <xdr:rowOff>95266</xdr:rowOff>
    </xdr:from>
    <xdr:ext cx="405111" cy="259045"/>
    <xdr:sp macro="" textlink="">
      <xdr:nvSpPr>
        <xdr:cNvPr id="295" name="【市民会館】&#10;有形固定資産減価償却率該当値テキスト">
          <a:extLst>
            <a:ext uri="{FF2B5EF4-FFF2-40B4-BE49-F238E27FC236}">
              <a16:creationId xmlns:a16="http://schemas.microsoft.com/office/drawing/2014/main" id="{4175492B-C430-4DFD-A4AD-DA265D55A2B6}"/>
            </a:ext>
          </a:extLst>
        </xdr:cNvPr>
        <xdr:cNvSpPr txBox="1"/>
      </xdr:nvSpPr>
      <xdr:spPr>
        <a:xfrm>
          <a:off x="4673600" y="17926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71120</xdr:rowOff>
    </xdr:from>
    <xdr:to>
      <xdr:col>20</xdr:col>
      <xdr:colOff>38100</xdr:colOff>
      <xdr:row>105</xdr:row>
      <xdr:rowOff>1270</xdr:rowOff>
    </xdr:to>
    <xdr:sp macro="" textlink="">
      <xdr:nvSpPr>
        <xdr:cNvPr id="296" name="楕円 295">
          <a:extLst>
            <a:ext uri="{FF2B5EF4-FFF2-40B4-BE49-F238E27FC236}">
              <a16:creationId xmlns:a16="http://schemas.microsoft.com/office/drawing/2014/main" id="{14024939-8141-427B-A79F-7E66D1557E2E}"/>
            </a:ext>
          </a:extLst>
        </xdr:cNvPr>
        <xdr:cNvSpPr/>
      </xdr:nvSpPr>
      <xdr:spPr>
        <a:xfrm>
          <a:off x="3746500" y="1790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121920</xdr:rowOff>
    </xdr:from>
    <xdr:to>
      <xdr:col>24</xdr:col>
      <xdr:colOff>63500</xdr:colOff>
      <xdr:row>104</xdr:row>
      <xdr:rowOff>167639</xdr:rowOff>
    </xdr:to>
    <xdr:cxnSp macro="">
      <xdr:nvCxnSpPr>
        <xdr:cNvPr id="297" name="直線コネクタ 296">
          <a:extLst>
            <a:ext uri="{FF2B5EF4-FFF2-40B4-BE49-F238E27FC236}">
              <a16:creationId xmlns:a16="http://schemas.microsoft.com/office/drawing/2014/main" id="{6C0692B4-3A24-4E57-9D8E-E2C831645166}"/>
            </a:ext>
          </a:extLst>
        </xdr:cNvPr>
        <xdr:cNvCxnSpPr/>
      </xdr:nvCxnSpPr>
      <xdr:spPr>
        <a:xfrm>
          <a:off x="3797300" y="17952720"/>
          <a:ext cx="8382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25400</xdr:rowOff>
    </xdr:from>
    <xdr:to>
      <xdr:col>15</xdr:col>
      <xdr:colOff>101600</xdr:colOff>
      <xdr:row>104</xdr:row>
      <xdr:rowOff>127000</xdr:rowOff>
    </xdr:to>
    <xdr:sp macro="" textlink="">
      <xdr:nvSpPr>
        <xdr:cNvPr id="298" name="楕円 297">
          <a:extLst>
            <a:ext uri="{FF2B5EF4-FFF2-40B4-BE49-F238E27FC236}">
              <a16:creationId xmlns:a16="http://schemas.microsoft.com/office/drawing/2014/main" id="{5E2F8EC4-ADDD-4A43-AEB0-0C06C13E61E1}"/>
            </a:ext>
          </a:extLst>
        </xdr:cNvPr>
        <xdr:cNvSpPr/>
      </xdr:nvSpPr>
      <xdr:spPr>
        <a:xfrm>
          <a:off x="2857500" y="1785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76200</xdr:rowOff>
    </xdr:from>
    <xdr:to>
      <xdr:col>19</xdr:col>
      <xdr:colOff>177800</xdr:colOff>
      <xdr:row>104</xdr:row>
      <xdr:rowOff>121920</xdr:rowOff>
    </xdr:to>
    <xdr:cxnSp macro="">
      <xdr:nvCxnSpPr>
        <xdr:cNvPr id="299" name="直線コネクタ 298">
          <a:extLst>
            <a:ext uri="{FF2B5EF4-FFF2-40B4-BE49-F238E27FC236}">
              <a16:creationId xmlns:a16="http://schemas.microsoft.com/office/drawing/2014/main" id="{6780C2E5-5234-4E1F-98CD-BA6488C59BD6}"/>
            </a:ext>
          </a:extLst>
        </xdr:cNvPr>
        <xdr:cNvCxnSpPr/>
      </xdr:nvCxnSpPr>
      <xdr:spPr>
        <a:xfrm>
          <a:off x="2908300" y="179070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101</xdr:row>
      <xdr:rowOff>33799</xdr:rowOff>
    </xdr:from>
    <xdr:ext cx="405111" cy="259045"/>
    <xdr:sp macro="" textlink="">
      <xdr:nvSpPr>
        <xdr:cNvPr id="300" name="n_1aveValue【市民会館】&#10;有形固定資産減価償却率">
          <a:extLst>
            <a:ext uri="{FF2B5EF4-FFF2-40B4-BE49-F238E27FC236}">
              <a16:creationId xmlns:a16="http://schemas.microsoft.com/office/drawing/2014/main" id="{EB0F3FEA-34F1-4FC7-AEE4-31DBBAF07B4B}"/>
            </a:ext>
          </a:extLst>
        </xdr:cNvPr>
        <xdr:cNvSpPr txBox="1"/>
      </xdr:nvSpPr>
      <xdr:spPr>
        <a:xfrm>
          <a:off x="3582044" y="17350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127525</xdr:rowOff>
    </xdr:from>
    <xdr:ext cx="405111" cy="259045"/>
    <xdr:sp macro="" textlink="">
      <xdr:nvSpPr>
        <xdr:cNvPr id="301" name="n_2aveValue【市民会館】&#10;有形固定資産減価償却率">
          <a:extLst>
            <a:ext uri="{FF2B5EF4-FFF2-40B4-BE49-F238E27FC236}">
              <a16:creationId xmlns:a16="http://schemas.microsoft.com/office/drawing/2014/main" id="{7F5B8711-83BD-4CC4-A1E9-90B46475D727}"/>
            </a:ext>
          </a:extLst>
        </xdr:cNvPr>
        <xdr:cNvSpPr txBox="1"/>
      </xdr:nvSpPr>
      <xdr:spPr>
        <a:xfrm>
          <a:off x="2705744" y="17272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100</xdr:row>
      <xdr:rowOff>138955</xdr:rowOff>
    </xdr:from>
    <xdr:ext cx="405111" cy="259045"/>
    <xdr:sp macro="" textlink="">
      <xdr:nvSpPr>
        <xdr:cNvPr id="302" name="n_3aveValue【市民会館】&#10;有形固定資産減価償却率">
          <a:extLst>
            <a:ext uri="{FF2B5EF4-FFF2-40B4-BE49-F238E27FC236}">
              <a16:creationId xmlns:a16="http://schemas.microsoft.com/office/drawing/2014/main" id="{5FEC5715-3ED1-4B5B-BF0C-237D75BB56F8}"/>
            </a:ext>
          </a:extLst>
        </xdr:cNvPr>
        <xdr:cNvSpPr txBox="1"/>
      </xdr:nvSpPr>
      <xdr:spPr>
        <a:xfrm>
          <a:off x="1816744" y="17283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100</xdr:row>
      <xdr:rowOff>40657</xdr:rowOff>
    </xdr:from>
    <xdr:ext cx="405111" cy="259045"/>
    <xdr:sp macro="" textlink="">
      <xdr:nvSpPr>
        <xdr:cNvPr id="303" name="n_4aveValue【市民会館】&#10;有形固定資産減価償却率">
          <a:extLst>
            <a:ext uri="{FF2B5EF4-FFF2-40B4-BE49-F238E27FC236}">
              <a16:creationId xmlns:a16="http://schemas.microsoft.com/office/drawing/2014/main" id="{D45569E7-966B-4CED-A706-DEC27C49B94F}"/>
            </a:ext>
          </a:extLst>
        </xdr:cNvPr>
        <xdr:cNvSpPr txBox="1"/>
      </xdr:nvSpPr>
      <xdr:spPr>
        <a:xfrm>
          <a:off x="927744" y="17185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104</xdr:row>
      <xdr:rowOff>163847</xdr:rowOff>
    </xdr:from>
    <xdr:ext cx="405111" cy="259045"/>
    <xdr:sp macro="" textlink="">
      <xdr:nvSpPr>
        <xdr:cNvPr id="304" name="n_1mainValue【市民会館】&#10;有形固定資産減価償却率">
          <a:extLst>
            <a:ext uri="{FF2B5EF4-FFF2-40B4-BE49-F238E27FC236}">
              <a16:creationId xmlns:a16="http://schemas.microsoft.com/office/drawing/2014/main" id="{5099DA9B-E930-4967-8C95-4469988B673B}"/>
            </a:ext>
          </a:extLst>
        </xdr:cNvPr>
        <xdr:cNvSpPr txBox="1"/>
      </xdr:nvSpPr>
      <xdr:spPr>
        <a:xfrm>
          <a:off x="3582044" y="1799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118127</xdr:rowOff>
    </xdr:from>
    <xdr:ext cx="405111" cy="259045"/>
    <xdr:sp macro="" textlink="">
      <xdr:nvSpPr>
        <xdr:cNvPr id="305" name="n_2mainValue【市民会館】&#10;有形固定資産減価償却率">
          <a:extLst>
            <a:ext uri="{FF2B5EF4-FFF2-40B4-BE49-F238E27FC236}">
              <a16:creationId xmlns:a16="http://schemas.microsoft.com/office/drawing/2014/main" id="{E4166791-D2F7-4E51-881C-6110309C19CB}"/>
            </a:ext>
          </a:extLst>
        </xdr:cNvPr>
        <xdr:cNvSpPr txBox="1"/>
      </xdr:nvSpPr>
      <xdr:spPr>
        <a:xfrm>
          <a:off x="2705744" y="17948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06" name="正方形/長方形 305">
          <a:extLst>
            <a:ext uri="{FF2B5EF4-FFF2-40B4-BE49-F238E27FC236}">
              <a16:creationId xmlns:a16="http://schemas.microsoft.com/office/drawing/2014/main" id="{1701BE1E-55F7-484B-AD0E-5C4A57F9531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07" name="正方形/長方形 306">
          <a:extLst>
            <a:ext uri="{FF2B5EF4-FFF2-40B4-BE49-F238E27FC236}">
              <a16:creationId xmlns:a16="http://schemas.microsoft.com/office/drawing/2014/main" id="{0BADA6BC-8324-489B-AB3A-F1C6029FEAED}"/>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08" name="正方形/長方形 307">
          <a:extLst>
            <a:ext uri="{FF2B5EF4-FFF2-40B4-BE49-F238E27FC236}">
              <a16:creationId xmlns:a16="http://schemas.microsoft.com/office/drawing/2014/main" id="{8029CB69-65DD-429D-A7E4-D9F7D6BCDDB2}"/>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09" name="正方形/長方形 308">
          <a:extLst>
            <a:ext uri="{FF2B5EF4-FFF2-40B4-BE49-F238E27FC236}">
              <a16:creationId xmlns:a16="http://schemas.microsoft.com/office/drawing/2014/main" id="{5AA4B592-95D9-46F0-81A5-48F3CEBE1E7D}"/>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10" name="正方形/長方形 309">
          <a:extLst>
            <a:ext uri="{FF2B5EF4-FFF2-40B4-BE49-F238E27FC236}">
              <a16:creationId xmlns:a16="http://schemas.microsoft.com/office/drawing/2014/main" id="{109170D2-6091-4D9A-B709-C8762DD73D2E}"/>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11" name="正方形/長方形 310">
          <a:extLst>
            <a:ext uri="{FF2B5EF4-FFF2-40B4-BE49-F238E27FC236}">
              <a16:creationId xmlns:a16="http://schemas.microsoft.com/office/drawing/2014/main" id="{376FF6F0-908F-481B-987E-B015BF3EB1E3}"/>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12" name="正方形/長方形 311">
          <a:extLst>
            <a:ext uri="{FF2B5EF4-FFF2-40B4-BE49-F238E27FC236}">
              <a16:creationId xmlns:a16="http://schemas.microsoft.com/office/drawing/2014/main" id="{901783B5-7C18-42BF-863F-D3FD8404C984}"/>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13" name="正方形/長方形 312">
          <a:extLst>
            <a:ext uri="{FF2B5EF4-FFF2-40B4-BE49-F238E27FC236}">
              <a16:creationId xmlns:a16="http://schemas.microsoft.com/office/drawing/2014/main" id="{AE36A74C-34EB-455A-9E6C-B45382962E8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14" name="テキスト ボックス 313">
          <a:extLst>
            <a:ext uri="{FF2B5EF4-FFF2-40B4-BE49-F238E27FC236}">
              <a16:creationId xmlns:a16="http://schemas.microsoft.com/office/drawing/2014/main" id="{D5951D47-63EE-4653-BA62-0304289B71E4}"/>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15" name="直線コネクタ 314">
          <a:extLst>
            <a:ext uri="{FF2B5EF4-FFF2-40B4-BE49-F238E27FC236}">
              <a16:creationId xmlns:a16="http://schemas.microsoft.com/office/drawing/2014/main" id="{B9EDE4B3-9C4D-4E09-828C-EC2AF8112807}"/>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316" name="直線コネクタ 315">
          <a:extLst>
            <a:ext uri="{FF2B5EF4-FFF2-40B4-BE49-F238E27FC236}">
              <a16:creationId xmlns:a16="http://schemas.microsoft.com/office/drawing/2014/main" id="{20B1BF0B-9A56-425B-8A93-21FA5ED6C8AF}"/>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107</xdr:row>
      <xdr:rowOff>105427</xdr:rowOff>
    </xdr:from>
    <xdr:ext cx="467179" cy="259045"/>
    <xdr:sp macro="" textlink="">
      <xdr:nvSpPr>
        <xdr:cNvPr id="317" name="テキスト ボックス 316">
          <a:extLst>
            <a:ext uri="{FF2B5EF4-FFF2-40B4-BE49-F238E27FC236}">
              <a16:creationId xmlns:a16="http://schemas.microsoft.com/office/drawing/2014/main" id="{5EED1CED-85FD-41D6-BFDF-92ED1DD945B2}"/>
            </a:ext>
          </a:extLst>
        </xdr:cNvPr>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318" name="直線コネクタ 317">
          <a:extLst>
            <a:ext uri="{FF2B5EF4-FFF2-40B4-BE49-F238E27FC236}">
              <a16:creationId xmlns:a16="http://schemas.microsoft.com/office/drawing/2014/main" id="{A03CA1AB-D1F7-4AA7-B8C6-5DF0C2388F78}"/>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162577</xdr:rowOff>
    </xdr:from>
    <xdr:ext cx="467179" cy="259045"/>
    <xdr:sp macro="" textlink="">
      <xdr:nvSpPr>
        <xdr:cNvPr id="319" name="テキスト ボックス 318">
          <a:extLst>
            <a:ext uri="{FF2B5EF4-FFF2-40B4-BE49-F238E27FC236}">
              <a16:creationId xmlns:a16="http://schemas.microsoft.com/office/drawing/2014/main" id="{E6F93E0F-259D-4884-92EE-CC2D635A8C4B}"/>
            </a:ext>
          </a:extLst>
        </xdr:cNvPr>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320" name="直線コネクタ 319">
          <a:extLst>
            <a:ext uri="{FF2B5EF4-FFF2-40B4-BE49-F238E27FC236}">
              <a16:creationId xmlns:a16="http://schemas.microsoft.com/office/drawing/2014/main" id="{BF4C7F7B-E352-416B-9753-AE5D1A25AC7E}"/>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48277</xdr:rowOff>
    </xdr:from>
    <xdr:ext cx="467179" cy="259045"/>
    <xdr:sp macro="" textlink="">
      <xdr:nvSpPr>
        <xdr:cNvPr id="321" name="テキスト ボックス 320">
          <a:extLst>
            <a:ext uri="{FF2B5EF4-FFF2-40B4-BE49-F238E27FC236}">
              <a16:creationId xmlns:a16="http://schemas.microsoft.com/office/drawing/2014/main" id="{E4D66B38-AAA2-4072-85AA-CF72D216528B}"/>
            </a:ext>
          </a:extLst>
        </xdr:cNvPr>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322" name="直線コネクタ 321">
          <a:extLst>
            <a:ext uri="{FF2B5EF4-FFF2-40B4-BE49-F238E27FC236}">
              <a16:creationId xmlns:a16="http://schemas.microsoft.com/office/drawing/2014/main" id="{0EABCC41-AD83-4405-9197-26817B0DBDC0}"/>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105427</xdr:rowOff>
    </xdr:from>
    <xdr:ext cx="467179" cy="259045"/>
    <xdr:sp macro="" textlink="">
      <xdr:nvSpPr>
        <xdr:cNvPr id="323" name="テキスト ボックス 322">
          <a:extLst>
            <a:ext uri="{FF2B5EF4-FFF2-40B4-BE49-F238E27FC236}">
              <a16:creationId xmlns:a16="http://schemas.microsoft.com/office/drawing/2014/main" id="{1F488A5A-81F7-493D-ABB0-07AC2BD96321}"/>
            </a:ext>
          </a:extLst>
        </xdr:cNvPr>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24" name="直線コネクタ 323">
          <a:extLst>
            <a:ext uri="{FF2B5EF4-FFF2-40B4-BE49-F238E27FC236}">
              <a16:creationId xmlns:a16="http://schemas.microsoft.com/office/drawing/2014/main" id="{2B679E89-93A9-4667-ACF9-9D1E31A97CD4}"/>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25" name="テキスト ボックス 324">
          <a:extLst>
            <a:ext uri="{FF2B5EF4-FFF2-40B4-BE49-F238E27FC236}">
              <a16:creationId xmlns:a16="http://schemas.microsoft.com/office/drawing/2014/main" id="{F6DF1C4F-F3E4-4EC4-B269-3C78A65BFEEA}"/>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26" name="【市民会館】&#10;一人当たり面積グラフ枠">
          <a:extLst>
            <a:ext uri="{FF2B5EF4-FFF2-40B4-BE49-F238E27FC236}">
              <a16:creationId xmlns:a16="http://schemas.microsoft.com/office/drawing/2014/main" id="{68F9ED6A-1634-4DB6-A1B6-C4453BFCBFC9}"/>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121005</xdr:rowOff>
    </xdr:from>
    <xdr:to>
      <xdr:col>54</xdr:col>
      <xdr:colOff>189865</xdr:colOff>
      <xdr:row>108</xdr:row>
      <xdr:rowOff>48310</xdr:rowOff>
    </xdr:to>
    <xdr:cxnSp macro="">
      <xdr:nvCxnSpPr>
        <xdr:cNvPr id="327" name="直線コネクタ 326">
          <a:extLst>
            <a:ext uri="{FF2B5EF4-FFF2-40B4-BE49-F238E27FC236}">
              <a16:creationId xmlns:a16="http://schemas.microsoft.com/office/drawing/2014/main" id="{53A84A06-94E4-47B5-BF5D-723D8F45FFB5}"/>
            </a:ext>
          </a:extLst>
        </xdr:cNvPr>
        <xdr:cNvCxnSpPr/>
      </xdr:nvCxnSpPr>
      <xdr:spPr>
        <a:xfrm flipV="1">
          <a:off x="10476865" y="17094555"/>
          <a:ext cx="0" cy="14703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52137</xdr:rowOff>
    </xdr:from>
    <xdr:ext cx="469744" cy="259045"/>
    <xdr:sp macro="" textlink="">
      <xdr:nvSpPr>
        <xdr:cNvPr id="328" name="【市民会館】&#10;一人当たり面積最小値テキスト">
          <a:extLst>
            <a:ext uri="{FF2B5EF4-FFF2-40B4-BE49-F238E27FC236}">
              <a16:creationId xmlns:a16="http://schemas.microsoft.com/office/drawing/2014/main" id="{290EA44A-B37D-4D7E-A801-19E0A05C96E0}"/>
            </a:ext>
          </a:extLst>
        </xdr:cNvPr>
        <xdr:cNvSpPr txBox="1"/>
      </xdr:nvSpPr>
      <xdr:spPr>
        <a:xfrm>
          <a:off x="10515600" y="18568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48310</xdr:rowOff>
    </xdr:from>
    <xdr:to>
      <xdr:col>55</xdr:col>
      <xdr:colOff>88900</xdr:colOff>
      <xdr:row>108</xdr:row>
      <xdr:rowOff>48310</xdr:rowOff>
    </xdr:to>
    <xdr:cxnSp macro="">
      <xdr:nvCxnSpPr>
        <xdr:cNvPr id="329" name="直線コネクタ 328">
          <a:extLst>
            <a:ext uri="{FF2B5EF4-FFF2-40B4-BE49-F238E27FC236}">
              <a16:creationId xmlns:a16="http://schemas.microsoft.com/office/drawing/2014/main" id="{2C0438E5-14FE-453C-B16F-1D8F5543AEDA}"/>
            </a:ext>
          </a:extLst>
        </xdr:cNvPr>
        <xdr:cNvCxnSpPr/>
      </xdr:nvCxnSpPr>
      <xdr:spPr>
        <a:xfrm>
          <a:off x="10388600" y="18564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67682</xdr:rowOff>
    </xdr:from>
    <xdr:ext cx="469744" cy="259045"/>
    <xdr:sp macro="" textlink="">
      <xdr:nvSpPr>
        <xdr:cNvPr id="330" name="【市民会館】&#10;一人当たり面積最大値テキスト">
          <a:extLst>
            <a:ext uri="{FF2B5EF4-FFF2-40B4-BE49-F238E27FC236}">
              <a16:creationId xmlns:a16="http://schemas.microsoft.com/office/drawing/2014/main" id="{0DFD351E-D4D3-42C2-808E-9DCA01E166EB}"/>
            </a:ext>
          </a:extLst>
        </xdr:cNvPr>
        <xdr:cNvSpPr txBox="1"/>
      </xdr:nvSpPr>
      <xdr:spPr>
        <a:xfrm>
          <a:off x="10515600" y="16869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121005</xdr:rowOff>
    </xdr:from>
    <xdr:to>
      <xdr:col>55</xdr:col>
      <xdr:colOff>88900</xdr:colOff>
      <xdr:row>99</xdr:row>
      <xdr:rowOff>121005</xdr:rowOff>
    </xdr:to>
    <xdr:cxnSp macro="">
      <xdr:nvCxnSpPr>
        <xdr:cNvPr id="331" name="直線コネクタ 330">
          <a:extLst>
            <a:ext uri="{FF2B5EF4-FFF2-40B4-BE49-F238E27FC236}">
              <a16:creationId xmlns:a16="http://schemas.microsoft.com/office/drawing/2014/main" id="{CD23D968-B738-410E-8C14-52041B4E4FFA}"/>
            </a:ext>
          </a:extLst>
        </xdr:cNvPr>
        <xdr:cNvCxnSpPr/>
      </xdr:nvCxnSpPr>
      <xdr:spPr>
        <a:xfrm>
          <a:off x="10388600" y="170945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103040</xdr:rowOff>
    </xdr:from>
    <xdr:ext cx="469744" cy="259045"/>
    <xdr:sp macro="" textlink="">
      <xdr:nvSpPr>
        <xdr:cNvPr id="332" name="【市民会館】&#10;一人当たり面積平均値テキスト">
          <a:extLst>
            <a:ext uri="{FF2B5EF4-FFF2-40B4-BE49-F238E27FC236}">
              <a16:creationId xmlns:a16="http://schemas.microsoft.com/office/drawing/2014/main" id="{D6C213A8-B967-417A-9B5E-35D2BB78CD9D}"/>
            </a:ext>
          </a:extLst>
        </xdr:cNvPr>
        <xdr:cNvSpPr txBox="1"/>
      </xdr:nvSpPr>
      <xdr:spPr>
        <a:xfrm>
          <a:off x="10515600" y="181052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124613</xdr:rowOff>
    </xdr:from>
    <xdr:to>
      <xdr:col>55</xdr:col>
      <xdr:colOff>50800</xdr:colOff>
      <xdr:row>106</xdr:row>
      <xdr:rowOff>54763</xdr:rowOff>
    </xdr:to>
    <xdr:sp macro="" textlink="">
      <xdr:nvSpPr>
        <xdr:cNvPr id="333" name="フローチャート: 判断 332">
          <a:extLst>
            <a:ext uri="{FF2B5EF4-FFF2-40B4-BE49-F238E27FC236}">
              <a16:creationId xmlns:a16="http://schemas.microsoft.com/office/drawing/2014/main" id="{CE46A884-7306-45DF-8E86-6C661B8CF73D}"/>
            </a:ext>
          </a:extLst>
        </xdr:cNvPr>
        <xdr:cNvSpPr/>
      </xdr:nvSpPr>
      <xdr:spPr>
        <a:xfrm>
          <a:off x="10426700" y="18126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99467</xdr:rowOff>
    </xdr:from>
    <xdr:to>
      <xdr:col>50</xdr:col>
      <xdr:colOff>165100</xdr:colOff>
      <xdr:row>106</xdr:row>
      <xdr:rowOff>29617</xdr:rowOff>
    </xdr:to>
    <xdr:sp macro="" textlink="">
      <xdr:nvSpPr>
        <xdr:cNvPr id="334" name="フローチャート: 判断 333">
          <a:extLst>
            <a:ext uri="{FF2B5EF4-FFF2-40B4-BE49-F238E27FC236}">
              <a16:creationId xmlns:a16="http://schemas.microsoft.com/office/drawing/2014/main" id="{44EA4E46-02C0-4E51-B905-B2A06C87B541}"/>
            </a:ext>
          </a:extLst>
        </xdr:cNvPr>
        <xdr:cNvSpPr/>
      </xdr:nvSpPr>
      <xdr:spPr>
        <a:xfrm>
          <a:off x="9588500" y="1810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118669</xdr:rowOff>
    </xdr:from>
    <xdr:to>
      <xdr:col>46</xdr:col>
      <xdr:colOff>38100</xdr:colOff>
      <xdr:row>106</xdr:row>
      <xdr:rowOff>48819</xdr:rowOff>
    </xdr:to>
    <xdr:sp macro="" textlink="">
      <xdr:nvSpPr>
        <xdr:cNvPr id="335" name="フローチャート: 判断 334">
          <a:extLst>
            <a:ext uri="{FF2B5EF4-FFF2-40B4-BE49-F238E27FC236}">
              <a16:creationId xmlns:a16="http://schemas.microsoft.com/office/drawing/2014/main" id="{A0BB83B2-66F5-4995-9F1B-EA2E3DE377A6}"/>
            </a:ext>
          </a:extLst>
        </xdr:cNvPr>
        <xdr:cNvSpPr/>
      </xdr:nvSpPr>
      <xdr:spPr>
        <a:xfrm>
          <a:off x="8699500" y="18120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1169</xdr:rowOff>
    </xdr:from>
    <xdr:to>
      <xdr:col>41</xdr:col>
      <xdr:colOff>101600</xdr:colOff>
      <xdr:row>106</xdr:row>
      <xdr:rowOff>102769</xdr:rowOff>
    </xdr:to>
    <xdr:sp macro="" textlink="">
      <xdr:nvSpPr>
        <xdr:cNvPr id="336" name="フローチャート: 判断 335">
          <a:extLst>
            <a:ext uri="{FF2B5EF4-FFF2-40B4-BE49-F238E27FC236}">
              <a16:creationId xmlns:a16="http://schemas.microsoft.com/office/drawing/2014/main" id="{92442AA8-B64B-4F44-AC80-A45D83515021}"/>
            </a:ext>
          </a:extLst>
        </xdr:cNvPr>
        <xdr:cNvSpPr/>
      </xdr:nvSpPr>
      <xdr:spPr>
        <a:xfrm>
          <a:off x="7810500" y="18174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44602</xdr:rowOff>
    </xdr:from>
    <xdr:to>
      <xdr:col>36</xdr:col>
      <xdr:colOff>165100</xdr:colOff>
      <xdr:row>106</xdr:row>
      <xdr:rowOff>146202</xdr:rowOff>
    </xdr:to>
    <xdr:sp macro="" textlink="">
      <xdr:nvSpPr>
        <xdr:cNvPr id="337" name="フローチャート: 判断 336">
          <a:extLst>
            <a:ext uri="{FF2B5EF4-FFF2-40B4-BE49-F238E27FC236}">
              <a16:creationId xmlns:a16="http://schemas.microsoft.com/office/drawing/2014/main" id="{FC8641E7-152D-4684-9746-78D7814C5B04}"/>
            </a:ext>
          </a:extLst>
        </xdr:cNvPr>
        <xdr:cNvSpPr/>
      </xdr:nvSpPr>
      <xdr:spPr>
        <a:xfrm>
          <a:off x="6921500" y="18218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38" name="テキスト ボックス 337">
          <a:extLst>
            <a:ext uri="{FF2B5EF4-FFF2-40B4-BE49-F238E27FC236}">
              <a16:creationId xmlns:a16="http://schemas.microsoft.com/office/drawing/2014/main" id="{D6B441D6-4813-4FE8-AD37-8952AC27D96F}"/>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39" name="テキスト ボックス 338">
          <a:extLst>
            <a:ext uri="{FF2B5EF4-FFF2-40B4-BE49-F238E27FC236}">
              <a16:creationId xmlns:a16="http://schemas.microsoft.com/office/drawing/2014/main" id="{0AC9336A-EEC6-45BC-8150-004D791525B4}"/>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40" name="テキスト ボックス 339">
          <a:extLst>
            <a:ext uri="{FF2B5EF4-FFF2-40B4-BE49-F238E27FC236}">
              <a16:creationId xmlns:a16="http://schemas.microsoft.com/office/drawing/2014/main" id="{82FF34FF-D75B-4D5B-8835-199694FA3A56}"/>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41" name="テキスト ボックス 340">
          <a:extLst>
            <a:ext uri="{FF2B5EF4-FFF2-40B4-BE49-F238E27FC236}">
              <a16:creationId xmlns:a16="http://schemas.microsoft.com/office/drawing/2014/main" id="{40F5CD6A-0FE9-431A-84B3-0F07E071958C}"/>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42" name="テキスト ボックス 341">
          <a:extLst>
            <a:ext uri="{FF2B5EF4-FFF2-40B4-BE49-F238E27FC236}">
              <a16:creationId xmlns:a16="http://schemas.microsoft.com/office/drawing/2014/main" id="{16D0024F-372D-438A-B2D1-929B480D5381}"/>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100</xdr:row>
      <xdr:rowOff>140157</xdr:rowOff>
    </xdr:from>
    <xdr:to>
      <xdr:col>55</xdr:col>
      <xdr:colOff>50800</xdr:colOff>
      <xdr:row>101</xdr:row>
      <xdr:rowOff>70307</xdr:rowOff>
    </xdr:to>
    <xdr:sp macro="" textlink="">
      <xdr:nvSpPr>
        <xdr:cNvPr id="343" name="楕円 342">
          <a:extLst>
            <a:ext uri="{FF2B5EF4-FFF2-40B4-BE49-F238E27FC236}">
              <a16:creationId xmlns:a16="http://schemas.microsoft.com/office/drawing/2014/main" id="{03715BCB-A45F-498A-BA7A-7CC55B7792BE}"/>
            </a:ext>
          </a:extLst>
        </xdr:cNvPr>
        <xdr:cNvSpPr/>
      </xdr:nvSpPr>
      <xdr:spPr>
        <a:xfrm>
          <a:off x="10426700" y="17285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99</xdr:row>
      <xdr:rowOff>163034</xdr:rowOff>
    </xdr:from>
    <xdr:ext cx="469744" cy="259045"/>
    <xdr:sp macro="" textlink="">
      <xdr:nvSpPr>
        <xdr:cNvPr id="344" name="【市民会館】&#10;一人当たり面積該当値テキスト">
          <a:extLst>
            <a:ext uri="{FF2B5EF4-FFF2-40B4-BE49-F238E27FC236}">
              <a16:creationId xmlns:a16="http://schemas.microsoft.com/office/drawing/2014/main" id="{0CF614F2-DD2F-43B0-94B3-BA21F7E04968}"/>
            </a:ext>
          </a:extLst>
        </xdr:cNvPr>
        <xdr:cNvSpPr txBox="1"/>
      </xdr:nvSpPr>
      <xdr:spPr>
        <a:xfrm>
          <a:off x="10515600" y="17136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101</xdr:row>
      <xdr:rowOff>12142</xdr:rowOff>
    </xdr:from>
    <xdr:to>
      <xdr:col>50</xdr:col>
      <xdr:colOff>165100</xdr:colOff>
      <xdr:row>101</xdr:row>
      <xdr:rowOff>113742</xdr:rowOff>
    </xdr:to>
    <xdr:sp macro="" textlink="">
      <xdr:nvSpPr>
        <xdr:cNvPr id="345" name="楕円 344">
          <a:extLst>
            <a:ext uri="{FF2B5EF4-FFF2-40B4-BE49-F238E27FC236}">
              <a16:creationId xmlns:a16="http://schemas.microsoft.com/office/drawing/2014/main" id="{DE42ADBD-1C9D-4A5B-9B2C-C9DD3D6D3503}"/>
            </a:ext>
          </a:extLst>
        </xdr:cNvPr>
        <xdr:cNvSpPr/>
      </xdr:nvSpPr>
      <xdr:spPr>
        <a:xfrm>
          <a:off x="9588500" y="17328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101</xdr:row>
      <xdr:rowOff>19507</xdr:rowOff>
    </xdr:from>
    <xdr:to>
      <xdr:col>55</xdr:col>
      <xdr:colOff>0</xdr:colOff>
      <xdr:row>101</xdr:row>
      <xdr:rowOff>62942</xdr:rowOff>
    </xdr:to>
    <xdr:cxnSp macro="">
      <xdr:nvCxnSpPr>
        <xdr:cNvPr id="346" name="直線コネクタ 345">
          <a:extLst>
            <a:ext uri="{FF2B5EF4-FFF2-40B4-BE49-F238E27FC236}">
              <a16:creationId xmlns:a16="http://schemas.microsoft.com/office/drawing/2014/main" id="{791BAC7E-A92A-43CD-9B6C-DF5FB48B4E91}"/>
            </a:ext>
          </a:extLst>
        </xdr:cNvPr>
        <xdr:cNvCxnSpPr/>
      </xdr:nvCxnSpPr>
      <xdr:spPr>
        <a:xfrm flipV="1">
          <a:off x="9639300" y="17335957"/>
          <a:ext cx="838200" cy="43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100</xdr:row>
      <xdr:rowOff>158902</xdr:rowOff>
    </xdr:from>
    <xdr:to>
      <xdr:col>46</xdr:col>
      <xdr:colOff>38100</xdr:colOff>
      <xdr:row>101</xdr:row>
      <xdr:rowOff>89052</xdr:rowOff>
    </xdr:to>
    <xdr:sp macro="" textlink="">
      <xdr:nvSpPr>
        <xdr:cNvPr id="347" name="楕円 346">
          <a:extLst>
            <a:ext uri="{FF2B5EF4-FFF2-40B4-BE49-F238E27FC236}">
              <a16:creationId xmlns:a16="http://schemas.microsoft.com/office/drawing/2014/main" id="{3B57E49F-0CAB-49AD-A9CC-C05D65595594}"/>
            </a:ext>
          </a:extLst>
        </xdr:cNvPr>
        <xdr:cNvSpPr/>
      </xdr:nvSpPr>
      <xdr:spPr>
        <a:xfrm>
          <a:off x="8699500" y="17303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101</xdr:row>
      <xdr:rowOff>38252</xdr:rowOff>
    </xdr:from>
    <xdr:to>
      <xdr:col>50</xdr:col>
      <xdr:colOff>114300</xdr:colOff>
      <xdr:row>101</xdr:row>
      <xdr:rowOff>62942</xdr:rowOff>
    </xdr:to>
    <xdr:cxnSp macro="">
      <xdr:nvCxnSpPr>
        <xdr:cNvPr id="348" name="直線コネクタ 347">
          <a:extLst>
            <a:ext uri="{FF2B5EF4-FFF2-40B4-BE49-F238E27FC236}">
              <a16:creationId xmlns:a16="http://schemas.microsoft.com/office/drawing/2014/main" id="{D67E52F9-4CE8-4E7C-A959-900BEA516932}"/>
            </a:ext>
          </a:extLst>
        </xdr:cNvPr>
        <xdr:cNvCxnSpPr/>
      </xdr:nvCxnSpPr>
      <xdr:spPr>
        <a:xfrm>
          <a:off x="8750300" y="17354702"/>
          <a:ext cx="889000" cy="24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106</xdr:row>
      <xdr:rowOff>20744</xdr:rowOff>
    </xdr:from>
    <xdr:ext cx="469744" cy="259045"/>
    <xdr:sp macro="" textlink="">
      <xdr:nvSpPr>
        <xdr:cNvPr id="349" name="n_1aveValue【市民会館】&#10;一人当たり面積">
          <a:extLst>
            <a:ext uri="{FF2B5EF4-FFF2-40B4-BE49-F238E27FC236}">
              <a16:creationId xmlns:a16="http://schemas.microsoft.com/office/drawing/2014/main" id="{65559892-860A-49B9-A2B9-6C11B7850736}"/>
            </a:ext>
          </a:extLst>
        </xdr:cNvPr>
        <xdr:cNvSpPr txBox="1"/>
      </xdr:nvSpPr>
      <xdr:spPr>
        <a:xfrm>
          <a:off x="9391727" y="18194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39946</xdr:rowOff>
    </xdr:from>
    <xdr:ext cx="469744" cy="259045"/>
    <xdr:sp macro="" textlink="">
      <xdr:nvSpPr>
        <xdr:cNvPr id="350" name="n_2aveValue【市民会館】&#10;一人当たり面積">
          <a:extLst>
            <a:ext uri="{FF2B5EF4-FFF2-40B4-BE49-F238E27FC236}">
              <a16:creationId xmlns:a16="http://schemas.microsoft.com/office/drawing/2014/main" id="{0E56E3B8-EDBA-4306-82EA-749E1E1122FA}"/>
            </a:ext>
          </a:extLst>
        </xdr:cNvPr>
        <xdr:cNvSpPr txBox="1"/>
      </xdr:nvSpPr>
      <xdr:spPr>
        <a:xfrm>
          <a:off x="8515427" y="182136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119296</xdr:rowOff>
    </xdr:from>
    <xdr:ext cx="469744" cy="259045"/>
    <xdr:sp macro="" textlink="">
      <xdr:nvSpPr>
        <xdr:cNvPr id="351" name="n_3aveValue【市民会館】&#10;一人当たり面積">
          <a:extLst>
            <a:ext uri="{FF2B5EF4-FFF2-40B4-BE49-F238E27FC236}">
              <a16:creationId xmlns:a16="http://schemas.microsoft.com/office/drawing/2014/main" id="{D03A977F-E322-4AE9-8F03-539424980CBC}"/>
            </a:ext>
          </a:extLst>
        </xdr:cNvPr>
        <xdr:cNvSpPr txBox="1"/>
      </xdr:nvSpPr>
      <xdr:spPr>
        <a:xfrm>
          <a:off x="7626427" y="179500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162729</xdr:rowOff>
    </xdr:from>
    <xdr:ext cx="469744" cy="259045"/>
    <xdr:sp macro="" textlink="">
      <xdr:nvSpPr>
        <xdr:cNvPr id="352" name="n_4aveValue【市民会館】&#10;一人当たり面積">
          <a:extLst>
            <a:ext uri="{FF2B5EF4-FFF2-40B4-BE49-F238E27FC236}">
              <a16:creationId xmlns:a16="http://schemas.microsoft.com/office/drawing/2014/main" id="{89438554-8964-4AD6-A45B-7A209CA0CBA0}"/>
            </a:ext>
          </a:extLst>
        </xdr:cNvPr>
        <xdr:cNvSpPr txBox="1"/>
      </xdr:nvSpPr>
      <xdr:spPr>
        <a:xfrm>
          <a:off x="6737427" y="17993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99</xdr:row>
      <xdr:rowOff>130269</xdr:rowOff>
    </xdr:from>
    <xdr:ext cx="469744" cy="259045"/>
    <xdr:sp macro="" textlink="">
      <xdr:nvSpPr>
        <xdr:cNvPr id="353" name="n_1mainValue【市民会館】&#10;一人当たり面積">
          <a:extLst>
            <a:ext uri="{FF2B5EF4-FFF2-40B4-BE49-F238E27FC236}">
              <a16:creationId xmlns:a16="http://schemas.microsoft.com/office/drawing/2014/main" id="{C4E0C566-3665-48B5-A3FD-6003EF10D4CD}"/>
            </a:ext>
          </a:extLst>
        </xdr:cNvPr>
        <xdr:cNvSpPr txBox="1"/>
      </xdr:nvSpPr>
      <xdr:spPr>
        <a:xfrm>
          <a:off x="9391727" y="17103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99</xdr:row>
      <xdr:rowOff>105579</xdr:rowOff>
    </xdr:from>
    <xdr:ext cx="469744" cy="259045"/>
    <xdr:sp macro="" textlink="">
      <xdr:nvSpPr>
        <xdr:cNvPr id="354" name="n_2mainValue【市民会館】&#10;一人当たり面積">
          <a:extLst>
            <a:ext uri="{FF2B5EF4-FFF2-40B4-BE49-F238E27FC236}">
              <a16:creationId xmlns:a16="http://schemas.microsoft.com/office/drawing/2014/main" id="{4E8548DB-D1CE-4EB9-BCF0-998F6E19816E}"/>
            </a:ext>
          </a:extLst>
        </xdr:cNvPr>
        <xdr:cNvSpPr txBox="1"/>
      </xdr:nvSpPr>
      <xdr:spPr>
        <a:xfrm>
          <a:off x="8515427" y="17079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55" name="正方形/長方形 354">
          <a:extLst>
            <a:ext uri="{FF2B5EF4-FFF2-40B4-BE49-F238E27FC236}">
              <a16:creationId xmlns:a16="http://schemas.microsoft.com/office/drawing/2014/main" id="{DDB7E7FE-C2E2-4A09-9F2C-F47E246BE9E9}"/>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56" name="正方形/長方形 355">
          <a:extLst>
            <a:ext uri="{FF2B5EF4-FFF2-40B4-BE49-F238E27FC236}">
              <a16:creationId xmlns:a16="http://schemas.microsoft.com/office/drawing/2014/main" id="{B62D059B-885B-4855-85FC-5A0B42A4943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57" name="正方形/長方形 356">
          <a:extLst>
            <a:ext uri="{FF2B5EF4-FFF2-40B4-BE49-F238E27FC236}">
              <a16:creationId xmlns:a16="http://schemas.microsoft.com/office/drawing/2014/main" id="{C4EB2498-B535-4141-B290-D447745B5945}"/>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58" name="正方形/長方形 357">
          <a:extLst>
            <a:ext uri="{FF2B5EF4-FFF2-40B4-BE49-F238E27FC236}">
              <a16:creationId xmlns:a16="http://schemas.microsoft.com/office/drawing/2014/main" id="{A5FAB4AC-EB47-4262-AF21-A4DD1DD1C61C}"/>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59" name="正方形/長方形 358">
          <a:extLst>
            <a:ext uri="{FF2B5EF4-FFF2-40B4-BE49-F238E27FC236}">
              <a16:creationId xmlns:a16="http://schemas.microsoft.com/office/drawing/2014/main" id="{294927AA-2DF2-46FD-980B-6BE562B300AE}"/>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60" name="正方形/長方形 359">
          <a:extLst>
            <a:ext uri="{FF2B5EF4-FFF2-40B4-BE49-F238E27FC236}">
              <a16:creationId xmlns:a16="http://schemas.microsoft.com/office/drawing/2014/main" id="{90D29617-DAE4-4047-BD6C-462E22DD9E9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61" name="正方形/長方形 360">
          <a:extLst>
            <a:ext uri="{FF2B5EF4-FFF2-40B4-BE49-F238E27FC236}">
              <a16:creationId xmlns:a16="http://schemas.microsoft.com/office/drawing/2014/main" id="{16305503-5E05-4E26-9DB2-A3919BEE6E43}"/>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62" name="正方形/長方形 361">
          <a:extLst>
            <a:ext uri="{FF2B5EF4-FFF2-40B4-BE49-F238E27FC236}">
              <a16:creationId xmlns:a16="http://schemas.microsoft.com/office/drawing/2014/main" id="{419F467D-8669-4B84-A553-766F1EED64D1}"/>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63" name="正方形/長方形 362">
          <a:extLst>
            <a:ext uri="{FF2B5EF4-FFF2-40B4-BE49-F238E27FC236}">
              <a16:creationId xmlns:a16="http://schemas.microsoft.com/office/drawing/2014/main" id="{3A0028FF-86D8-4A03-B2F9-EE4A5CBF0E61}"/>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64" name="正方形/長方形 363">
          <a:extLst>
            <a:ext uri="{FF2B5EF4-FFF2-40B4-BE49-F238E27FC236}">
              <a16:creationId xmlns:a16="http://schemas.microsoft.com/office/drawing/2014/main" id="{1CE1545C-0D27-4DBB-8333-2CC9B473AB4B}"/>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65" name="正方形/長方形 364">
          <a:extLst>
            <a:ext uri="{FF2B5EF4-FFF2-40B4-BE49-F238E27FC236}">
              <a16:creationId xmlns:a16="http://schemas.microsoft.com/office/drawing/2014/main" id="{773C4779-2A32-4B78-9DF8-27B15B900BB8}"/>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66" name="正方形/長方形 365">
          <a:extLst>
            <a:ext uri="{FF2B5EF4-FFF2-40B4-BE49-F238E27FC236}">
              <a16:creationId xmlns:a16="http://schemas.microsoft.com/office/drawing/2014/main" id="{F304EB76-6B5E-4A1C-B007-1021FC8FD5C3}"/>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67" name="正方形/長方形 366">
          <a:extLst>
            <a:ext uri="{FF2B5EF4-FFF2-40B4-BE49-F238E27FC236}">
              <a16:creationId xmlns:a16="http://schemas.microsoft.com/office/drawing/2014/main" id="{0F6DD65F-06A9-4740-8BE5-F54D1EDB03A5}"/>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68" name="正方形/長方形 367">
          <a:extLst>
            <a:ext uri="{FF2B5EF4-FFF2-40B4-BE49-F238E27FC236}">
              <a16:creationId xmlns:a16="http://schemas.microsoft.com/office/drawing/2014/main" id="{14A0EA15-B252-49EC-B578-CC65C157A0F2}"/>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69" name="正方形/長方形 368">
          <a:extLst>
            <a:ext uri="{FF2B5EF4-FFF2-40B4-BE49-F238E27FC236}">
              <a16:creationId xmlns:a16="http://schemas.microsoft.com/office/drawing/2014/main" id="{EE1FE90C-71D1-401C-888C-A5717BC666F9}"/>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70" name="正方形/長方形 369">
          <a:extLst>
            <a:ext uri="{FF2B5EF4-FFF2-40B4-BE49-F238E27FC236}">
              <a16:creationId xmlns:a16="http://schemas.microsoft.com/office/drawing/2014/main" id="{56E86556-6F05-4E16-8793-5FA0FA816668}"/>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71" name="正方形/長方形 370">
          <a:extLst>
            <a:ext uri="{FF2B5EF4-FFF2-40B4-BE49-F238E27FC236}">
              <a16:creationId xmlns:a16="http://schemas.microsoft.com/office/drawing/2014/main" id="{47D8E5A9-D6BA-4DED-B133-CB7AD0EC612B}"/>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72" name="正方形/長方形 371">
          <a:extLst>
            <a:ext uri="{FF2B5EF4-FFF2-40B4-BE49-F238E27FC236}">
              <a16:creationId xmlns:a16="http://schemas.microsoft.com/office/drawing/2014/main" id="{1D1E94C0-F594-4722-9992-B10C1A65F7B8}"/>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73" name="正方形/長方形 372">
          <a:extLst>
            <a:ext uri="{FF2B5EF4-FFF2-40B4-BE49-F238E27FC236}">
              <a16:creationId xmlns:a16="http://schemas.microsoft.com/office/drawing/2014/main" id="{A0207133-633E-4527-BC5F-E7C445153745}"/>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74" name="正方形/長方形 373">
          <a:extLst>
            <a:ext uri="{FF2B5EF4-FFF2-40B4-BE49-F238E27FC236}">
              <a16:creationId xmlns:a16="http://schemas.microsoft.com/office/drawing/2014/main" id="{CF2906B0-3544-4793-ACE3-9707F061B29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75" name="正方形/長方形 374">
          <a:extLst>
            <a:ext uri="{FF2B5EF4-FFF2-40B4-BE49-F238E27FC236}">
              <a16:creationId xmlns:a16="http://schemas.microsoft.com/office/drawing/2014/main" id="{23AC99BD-3479-46A5-89BA-718906190787}"/>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76" name="正方形/長方形 375">
          <a:extLst>
            <a:ext uri="{FF2B5EF4-FFF2-40B4-BE49-F238E27FC236}">
              <a16:creationId xmlns:a16="http://schemas.microsoft.com/office/drawing/2014/main" id="{F0751814-28AD-4E60-AB27-6C20C04123FD}"/>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77" name="正方形/長方形 376">
          <a:extLst>
            <a:ext uri="{FF2B5EF4-FFF2-40B4-BE49-F238E27FC236}">
              <a16:creationId xmlns:a16="http://schemas.microsoft.com/office/drawing/2014/main" id="{84034D39-C47B-4FBA-B0FB-E12F9A46B5A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78" name="正方形/長方形 377">
          <a:extLst>
            <a:ext uri="{FF2B5EF4-FFF2-40B4-BE49-F238E27FC236}">
              <a16:creationId xmlns:a16="http://schemas.microsoft.com/office/drawing/2014/main" id="{9E7786B4-D1EC-4CB3-8433-6A731E96A051}"/>
            </a:ext>
          </a:extLst>
        </xdr:cNvPr>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379" name="正方形/長方形 378">
          <a:extLst>
            <a:ext uri="{FF2B5EF4-FFF2-40B4-BE49-F238E27FC236}">
              <a16:creationId xmlns:a16="http://schemas.microsoft.com/office/drawing/2014/main" id="{7CDFA794-948E-4E31-9925-1B360B10B0F2}"/>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80" name="正方形/長方形 379">
          <a:extLst>
            <a:ext uri="{FF2B5EF4-FFF2-40B4-BE49-F238E27FC236}">
              <a16:creationId xmlns:a16="http://schemas.microsoft.com/office/drawing/2014/main" id="{19C0F185-0DEF-466C-8639-F129C985A1A4}"/>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81" name="正方形/長方形 380">
          <a:extLst>
            <a:ext uri="{FF2B5EF4-FFF2-40B4-BE49-F238E27FC236}">
              <a16:creationId xmlns:a16="http://schemas.microsoft.com/office/drawing/2014/main" id="{C9F3D22D-F4BB-4689-9E2A-4792EBB33E79}"/>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82" name="正方形/長方形 381">
          <a:extLst>
            <a:ext uri="{FF2B5EF4-FFF2-40B4-BE49-F238E27FC236}">
              <a16:creationId xmlns:a16="http://schemas.microsoft.com/office/drawing/2014/main" id="{C0430D66-799B-49EA-BF6A-22CF69D6BDE5}"/>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83" name="正方形/長方形 382">
          <a:extLst>
            <a:ext uri="{FF2B5EF4-FFF2-40B4-BE49-F238E27FC236}">
              <a16:creationId xmlns:a16="http://schemas.microsoft.com/office/drawing/2014/main" id="{08400DFC-3137-4389-BC49-5E52BE36FB77}"/>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84" name="正方形/長方形 383">
          <a:extLst>
            <a:ext uri="{FF2B5EF4-FFF2-40B4-BE49-F238E27FC236}">
              <a16:creationId xmlns:a16="http://schemas.microsoft.com/office/drawing/2014/main" id="{CB3AC7B0-7F31-48CF-8C23-DDCA3D3A0C5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85" name="正方形/長方形 384">
          <a:extLst>
            <a:ext uri="{FF2B5EF4-FFF2-40B4-BE49-F238E27FC236}">
              <a16:creationId xmlns:a16="http://schemas.microsoft.com/office/drawing/2014/main" id="{C3E67E53-6C2B-499B-99AB-C9C1CD9BA97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86" name="正方形/長方形 385">
          <a:extLst>
            <a:ext uri="{FF2B5EF4-FFF2-40B4-BE49-F238E27FC236}">
              <a16:creationId xmlns:a16="http://schemas.microsoft.com/office/drawing/2014/main" id="{3518B181-B171-48E7-B095-7FD2980934A2}"/>
            </a:ext>
          </a:extLst>
        </xdr:cNvPr>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387" name="正方形/長方形 386">
          <a:extLst>
            <a:ext uri="{FF2B5EF4-FFF2-40B4-BE49-F238E27FC236}">
              <a16:creationId xmlns:a16="http://schemas.microsoft.com/office/drawing/2014/main" id="{6BC630C3-F1B7-4CE1-B5E6-3C1E4806339F}"/>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388" name="正方形/長方形 387">
          <a:extLst>
            <a:ext uri="{FF2B5EF4-FFF2-40B4-BE49-F238E27FC236}">
              <a16:creationId xmlns:a16="http://schemas.microsoft.com/office/drawing/2014/main" id="{D2BE4BDD-9582-46F1-B748-C9EE9E86A1B5}"/>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389" name="正方形/長方形 388">
          <a:extLst>
            <a:ext uri="{FF2B5EF4-FFF2-40B4-BE49-F238E27FC236}">
              <a16:creationId xmlns:a16="http://schemas.microsoft.com/office/drawing/2014/main" id="{93DB2E6E-851E-497F-AB98-E3AE1AF79922}"/>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390" name="正方形/長方形 389">
          <a:extLst>
            <a:ext uri="{FF2B5EF4-FFF2-40B4-BE49-F238E27FC236}">
              <a16:creationId xmlns:a16="http://schemas.microsoft.com/office/drawing/2014/main" id="{3C176845-90EE-441E-8398-BD284BEECCA6}"/>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391" name="正方形/長方形 390">
          <a:extLst>
            <a:ext uri="{FF2B5EF4-FFF2-40B4-BE49-F238E27FC236}">
              <a16:creationId xmlns:a16="http://schemas.microsoft.com/office/drawing/2014/main" id="{19A52FF7-2649-4AFA-9AB0-3CAFCB54C764}"/>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392" name="正方形/長方形 391">
          <a:extLst>
            <a:ext uri="{FF2B5EF4-FFF2-40B4-BE49-F238E27FC236}">
              <a16:creationId xmlns:a16="http://schemas.microsoft.com/office/drawing/2014/main" id="{4E534551-8AEF-4720-B65B-D2457CA7E21C}"/>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393" name="正方形/長方形 392">
          <a:extLst>
            <a:ext uri="{FF2B5EF4-FFF2-40B4-BE49-F238E27FC236}">
              <a16:creationId xmlns:a16="http://schemas.microsoft.com/office/drawing/2014/main" id="{8A075CD3-9D4D-442F-BBE5-BEDF715D30F3}"/>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394" name="正方形/長方形 393">
          <a:extLst>
            <a:ext uri="{FF2B5EF4-FFF2-40B4-BE49-F238E27FC236}">
              <a16:creationId xmlns:a16="http://schemas.microsoft.com/office/drawing/2014/main" id="{35B0FA40-5226-466F-8BF0-C8DC0077C4A8}"/>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395" name="テキスト ボックス 394">
          <a:extLst>
            <a:ext uri="{FF2B5EF4-FFF2-40B4-BE49-F238E27FC236}">
              <a16:creationId xmlns:a16="http://schemas.microsoft.com/office/drawing/2014/main" id="{476FEBC6-F9FB-4214-B998-929E384356CB}"/>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396" name="直線コネクタ 395">
          <a:extLst>
            <a:ext uri="{FF2B5EF4-FFF2-40B4-BE49-F238E27FC236}">
              <a16:creationId xmlns:a16="http://schemas.microsoft.com/office/drawing/2014/main" id="{844B10F0-4923-468D-9222-9EADC7F337CC}"/>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397" name="テキスト ボックス 396">
          <a:extLst>
            <a:ext uri="{FF2B5EF4-FFF2-40B4-BE49-F238E27FC236}">
              <a16:creationId xmlns:a16="http://schemas.microsoft.com/office/drawing/2014/main" id="{CCFA024B-C198-4D53-AF4C-E7B2CCE53DBB}"/>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398" name="直線コネクタ 397">
          <a:extLst>
            <a:ext uri="{FF2B5EF4-FFF2-40B4-BE49-F238E27FC236}">
              <a16:creationId xmlns:a16="http://schemas.microsoft.com/office/drawing/2014/main" id="{CFF6094A-73FA-4151-A3FA-CB2DE4104E32}"/>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399" name="テキスト ボックス 398">
          <a:extLst>
            <a:ext uri="{FF2B5EF4-FFF2-40B4-BE49-F238E27FC236}">
              <a16:creationId xmlns:a16="http://schemas.microsoft.com/office/drawing/2014/main" id="{863F6AA2-C20A-43BA-9D89-3535FEDC4A43}"/>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400" name="直線コネクタ 399">
          <a:extLst>
            <a:ext uri="{FF2B5EF4-FFF2-40B4-BE49-F238E27FC236}">
              <a16:creationId xmlns:a16="http://schemas.microsoft.com/office/drawing/2014/main" id="{55452D18-F5AC-4279-86FE-EFC83DC2493F}"/>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401" name="テキスト ボックス 400">
          <a:extLst>
            <a:ext uri="{FF2B5EF4-FFF2-40B4-BE49-F238E27FC236}">
              <a16:creationId xmlns:a16="http://schemas.microsoft.com/office/drawing/2014/main" id="{B973E66E-2B69-4E4D-A189-ECAE4D8DA66C}"/>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402" name="直線コネクタ 401">
          <a:extLst>
            <a:ext uri="{FF2B5EF4-FFF2-40B4-BE49-F238E27FC236}">
              <a16:creationId xmlns:a16="http://schemas.microsoft.com/office/drawing/2014/main" id="{B03598BF-F134-48ED-B50C-7C3335B9AC4B}"/>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403" name="テキスト ボックス 402">
          <a:extLst>
            <a:ext uri="{FF2B5EF4-FFF2-40B4-BE49-F238E27FC236}">
              <a16:creationId xmlns:a16="http://schemas.microsoft.com/office/drawing/2014/main" id="{05980DBC-0B08-45D8-BE18-32AFBC2BAE78}"/>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404" name="直線コネクタ 403">
          <a:extLst>
            <a:ext uri="{FF2B5EF4-FFF2-40B4-BE49-F238E27FC236}">
              <a16:creationId xmlns:a16="http://schemas.microsoft.com/office/drawing/2014/main" id="{47E74FDF-544B-4E39-82A8-736EC54C360D}"/>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405" name="テキスト ボックス 404">
          <a:extLst>
            <a:ext uri="{FF2B5EF4-FFF2-40B4-BE49-F238E27FC236}">
              <a16:creationId xmlns:a16="http://schemas.microsoft.com/office/drawing/2014/main" id="{7EC39124-1D1A-4F0B-9552-593936C4C1B4}"/>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406" name="直線コネクタ 405">
          <a:extLst>
            <a:ext uri="{FF2B5EF4-FFF2-40B4-BE49-F238E27FC236}">
              <a16:creationId xmlns:a16="http://schemas.microsoft.com/office/drawing/2014/main" id="{6CDFF71C-705A-439E-AFCD-BFA99911F564}"/>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407" name="テキスト ボックス 406">
          <a:extLst>
            <a:ext uri="{FF2B5EF4-FFF2-40B4-BE49-F238E27FC236}">
              <a16:creationId xmlns:a16="http://schemas.microsoft.com/office/drawing/2014/main" id="{08F7E120-60BB-41E9-A983-D4AB115AD748}"/>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408" name="直線コネクタ 407">
          <a:extLst>
            <a:ext uri="{FF2B5EF4-FFF2-40B4-BE49-F238E27FC236}">
              <a16:creationId xmlns:a16="http://schemas.microsoft.com/office/drawing/2014/main" id="{D7BC2D6A-C925-446F-96A5-26FA8767DE3E}"/>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409" name="テキスト ボックス 408">
          <a:extLst>
            <a:ext uri="{FF2B5EF4-FFF2-40B4-BE49-F238E27FC236}">
              <a16:creationId xmlns:a16="http://schemas.microsoft.com/office/drawing/2014/main" id="{67E6F8D3-25EB-444E-A066-7A13D7D0C362}"/>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410" name="直線コネクタ 409">
          <a:extLst>
            <a:ext uri="{FF2B5EF4-FFF2-40B4-BE49-F238E27FC236}">
              <a16:creationId xmlns:a16="http://schemas.microsoft.com/office/drawing/2014/main" id="{F70036E5-3582-4971-BBAD-4C18B1D71D1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411" name="【消防施設】&#10;有形固定資産減価償却率グラフ枠">
          <a:extLst>
            <a:ext uri="{FF2B5EF4-FFF2-40B4-BE49-F238E27FC236}">
              <a16:creationId xmlns:a16="http://schemas.microsoft.com/office/drawing/2014/main" id="{41A14C7A-800E-49D0-A75A-9CB4CA7C485E}"/>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38100</xdr:rowOff>
    </xdr:from>
    <xdr:to>
      <xdr:col>85</xdr:col>
      <xdr:colOff>126364</xdr:colOff>
      <xdr:row>86</xdr:row>
      <xdr:rowOff>168729</xdr:rowOff>
    </xdr:to>
    <xdr:cxnSp macro="">
      <xdr:nvCxnSpPr>
        <xdr:cNvPr id="412" name="直線コネクタ 411">
          <a:extLst>
            <a:ext uri="{FF2B5EF4-FFF2-40B4-BE49-F238E27FC236}">
              <a16:creationId xmlns:a16="http://schemas.microsoft.com/office/drawing/2014/main" id="{422E8A15-B20F-4F92-B85E-F5DA443D3377}"/>
            </a:ext>
          </a:extLst>
        </xdr:cNvPr>
        <xdr:cNvCxnSpPr/>
      </xdr:nvCxnSpPr>
      <xdr:spPr>
        <a:xfrm flipV="1">
          <a:off x="16318864" y="13411200"/>
          <a:ext cx="0" cy="1502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413" name="【消防施設】&#10;有形固定資産減価償却率最小値テキスト">
          <a:extLst>
            <a:ext uri="{FF2B5EF4-FFF2-40B4-BE49-F238E27FC236}">
              <a16:creationId xmlns:a16="http://schemas.microsoft.com/office/drawing/2014/main" id="{895E4DE7-2BC6-40DB-B6A8-7B33DE488B3E}"/>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414" name="直線コネクタ 413">
          <a:extLst>
            <a:ext uri="{FF2B5EF4-FFF2-40B4-BE49-F238E27FC236}">
              <a16:creationId xmlns:a16="http://schemas.microsoft.com/office/drawing/2014/main" id="{8D8FC4A0-0DA3-4CA6-92FB-879D7578A441}"/>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156227</xdr:rowOff>
    </xdr:from>
    <xdr:ext cx="340478" cy="259045"/>
    <xdr:sp macro="" textlink="">
      <xdr:nvSpPr>
        <xdr:cNvPr id="415" name="【消防施設】&#10;有形固定資産減価償却率最大値テキスト">
          <a:extLst>
            <a:ext uri="{FF2B5EF4-FFF2-40B4-BE49-F238E27FC236}">
              <a16:creationId xmlns:a16="http://schemas.microsoft.com/office/drawing/2014/main" id="{18607560-0C94-48FB-925F-FEB0D5413A77}"/>
            </a:ext>
          </a:extLst>
        </xdr:cNvPr>
        <xdr:cNvSpPr txBox="1"/>
      </xdr:nvSpPr>
      <xdr:spPr>
        <a:xfrm>
          <a:off x="16357600" y="13186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38100</xdr:rowOff>
    </xdr:from>
    <xdr:to>
      <xdr:col>86</xdr:col>
      <xdr:colOff>25400</xdr:colOff>
      <xdr:row>78</xdr:row>
      <xdr:rowOff>38100</xdr:rowOff>
    </xdr:to>
    <xdr:cxnSp macro="">
      <xdr:nvCxnSpPr>
        <xdr:cNvPr id="416" name="直線コネクタ 415">
          <a:extLst>
            <a:ext uri="{FF2B5EF4-FFF2-40B4-BE49-F238E27FC236}">
              <a16:creationId xmlns:a16="http://schemas.microsoft.com/office/drawing/2014/main" id="{43C5721B-CFBB-46D8-AAC7-239EDC9A0DE2}"/>
            </a:ext>
          </a:extLst>
        </xdr:cNvPr>
        <xdr:cNvCxnSpPr/>
      </xdr:nvCxnSpPr>
      <xdr:spPr>
        <a:xfrm>
          <a:off x="16230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13079</xdr:rowOff>
    </xdr:from>
    <xdr:ext cx="405111" cy="259045"/>
    <xdr:sp macro="" textlink="">
      <xdr:nvSpPr>
        <xdr:cNvPr id="417" name="【消防施設】&#10;有形固定資産減価償却率平均値テキスト">
          <a:extLst>
            <a:ext uri="{FF2B5EF4-FFF2-40B4-BE49-F238E27FC236}">
              <a16:creationId xmlns:a16="http://schemas.microsoft.com/office/drawing/2014/main" id="{46A93502-F631-43A0-888D-7DBC2171FE72}"/>
            </a:ext>
          </a:extLst>
        </xdr:cNvPr>
        <xdr:cNvSpPr txBox="1"/>
      </xdr:nvSpPr>
      <xdr:spPr>
        <a:xfrm>
          <a:off x="16357600" y="142434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34652</xdr:rowOff>
    </xdr:from>
    <xdr:to>
      <xdr:col>85</xdr:col>
      <xdr:colOff>177800</xdr:colOff>
      <xdr:row>83</xdr:row>
      <xdr:rowOff>136252</xdr:rowOff>
    </xdr:to>
    <xdr:sp macro="" textlink="">
      <xdr:nvSpPr>
        <xdr:cNvPr id="418" name="フローチャート: 判断 417">
          <a:extLst>
            <a:ext uri="{FF2B5EF4-FFF2-40B4-BE49-F238E27FC236}">
              <a16:creationId xmlns:a16="http://schemas.microsoft.com/office/drawing/2014/main" id="{796DD664-7CC5-4C43-B334-05EB07C867C4}"/>
            </a:ext>
          </a:extLst>
        </xdr:cNvPr>
        <xdr:cNvSpPr/>
      </xdr:nvSpPr>
      <xdr:spPr>
        <a:xfrm>
          <a:off x="16268700" y="14265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5262</xdr:rowOff>
    </xdr:from>
    <xdr:to>
      <xdr:col>81</xdr:col>
      <xdr:colOff>101600</xdr:colOff>
      <xdr:row>83</xdr:row>
      <xdr:rowOff>106862</xdr:rowOff>
    </xdr:to>
    <xdr:sp macro="" textlink="">
      <xdr:nvSpPr>
        <xdr:cNvPr id="419" name="フローチャート: 判断 418">
          <a:extLst>
            <a:ext uri="{FF2B5EF4-FFF2-40B4-BE49-F238E27FC236}">
              <a16:creationId xmlns:a16="http://schemas.microsoft.com/office/drawing/2014/main" id="{5B38C420-CD3A-4BA6-8302-F9E8D27E02EB}"/>
            </a:ext>
          </a:extLst>
        </xdr:cNvPr>
        <xdr:cNvSpPr/>
      </xdr:nvSpPr>
      <xdr:spPr>
        <a:xfrm>
          <a:off x="15430500" y="1423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117929</xdr:rowOff>
    </xdr:from>
    <xdr:to>
      <xdr:col>76</xdr:col>
      <xdr:colOff>165100</xdr:colOff>
      <xdr:row>83</xdr:row>
      <xdr:rowOff>48079</xdr:rowOff>
    </xdr:to>
    <xdr:sp macro="" textlink="">
      <xdr:nvSpPr>
        <xdr:cNvPr id="420" name="フローチャート: 判断 419">
          <a:extLst>
            <a:ext uri="{FF2B5EF4-FFF2-40B4-BE49-F238E27FC236}">
              <a16:creationId xmlns:a16="http://schemas.microsoft.com/office/drawing/2014/main" id="{B7D14E14-891E-4A5A-A1A3-74CD6714EF16}"/>
            </a:ext>
          </a:extLst>
        </xdr:cNvPr>
        <xdr:cNvSpPr/>
      </xdr:nvSpPr>
      <xdr:spPr>
        <a:xfrm>
          <a:off x="14541500" y="1417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163649</xdr:rowOff>
    </xdr:from>
    <xdr:to>
      <xdr:col>72</xdr:col>
      <xdr:colOff>38100</xdr:colOff>
      <xdr:row>83</xdr:row>
      <xdr:rowOff>93799</xdr:rowOff>
    </xdr:to>
    <xdr:sp macro="" textlink="">
      <xdr:nvSpPr>
        <xdr:cNvPr id="421" name="フローチャート: 判断 420">
          <a:extLst>
            <a:ext uri="{FF2B5EF4-FFF2-40B4-BE49-F238E27FC236}">
              <a16:creationId xmlns:a16="http://schemas.microsoft.com/office/drawing/2014/main" id="{F293EE60-E8BB-4B17-B532-A8025F69A143}"/>
            </a:ext>
          </a:extLst>
        </xdr:cNvPr>
        <xdr:cNvSpPr/>
      </xdr:nvSpPr>
      <xdr:spPr>
        <a:xfrm>
          <a:off x="13652500" y="14222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23223</xdr:rowOff>
    </xdr:from>
    <xdr:to>
      <xdr:col>67</xdr:col>
      <xdr:colOff>101600</xdr:colOff>
      <xdr:row>83</xdr:row>
      <xdr:rowOff>124823</xdr:rowOff>
    </xdr:to>
    <xdr:sp macro="" textlink="">
      <xdr:nvSpPr>
        <xdr:cNvPr id="422" name="フローチャート: 判断 421">
          <a:extLst>
            <a:ext uri="{FF2B5EF4-FFF2-40B4-BE49-F238E27FC236}">
              <a16:creationId xmlns:a16="http://schemas.microsoft.com/office/drawing/2014/main" id="{434E7660-C421-4F5E-AAED-0AE9C872D1CE}"/>
            </a:ext>
          </a:extLst>
        </xdr:cNvPr>
        <xdr:cNvSpPr/>
      </xdr:nvSpPr>
      <xdr:spPr>
        <a:xfrm>
          <a:off x="12763500" y="1425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423" name="テキスト ボックス 422">
          <a:extLst>
            <a:ext uri="{FF2B5EF4-FFF2-40B4-BE49-F238E27FC236}">
              <a16:creationId xmlns:a16="http://schemas.microsoft.com/office/drawing/2014/main" id="{7D1D4967-7D31-48F1-A818-A8E9C0BCB010}"/>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424" name="テキスト ボックス 423">
          <a:extLst>
            <a:ext uri="{FF2B5EF4-FFF2-40B4-BE49-F238E27FC236}">
              <a16:creationId xmlns:a16="http://schemas.microsoft.com/office/drawing/2014/main" id="{C6A20AB8-28AE-4A97-BFFC-A53033E828F4}"/>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425" name="テキスト ボックス 424">
          <a:extLst>
            <a:ext uri="{FF2B5EF4-FFF2-40B4-BE49-F238E27FC236}">
              <a16:creationId xmlns:a16="http://schemas.microsoft.com/office/drawing/2014/main" id="{8EB86C6E-E31E-4EC6-AC92-59439566CEC5}"/>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426" name="テキスト ボックス 425">
          <a:extLst>
            <a:ext uri="{FF2B5EF4-FFF2-40B4-BE49-F238E27FC236}">
              <a16:creationId xmlns:a16="http://schemas.microsoft.com/office/drawing/2014/main" id="{969D9228-1847-48C9-BD9C-A7A6F7EE9B8E}"/>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427" name="テキスト ボックス 426">
          <a:extLst>
            <a:ext uri="{FF2B5EF4-FFF2-40B4-BE49-F238E27FC236}">
              <a16:creationId xmlns:a16="http://schemas.microsoft.com/office/drawing/2014/main" id="{576487C7-11B3-47CF-B7B2-81757F364986}"/>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82</xdr:row>
      <xdr:rowOff>95069</xdr:rowOff>
    </xdr:from>
    <xdr:to>
      <xdr:col>76</xdr:col>
      <xdr:colOff>165100</xdr:colOff>
      <xdr:row>83</xdr:row>
      <xdr:rowOff>25219</xdr:rowOff>
    </xdr:to>
    <xdr:sp macro="" textlink="">
      <xdr:nvSpPr>
        <xdr:cNvPr id="428" name="楕円 427">
          <a:extLst>
            <a:ext uri="{FF2B5EF4-FFF2-40B4-BE49-F238E27FC236}">
              <a16:creationId xmlns:a16="http://schemas.microsoft.com/office/drawing/2014/main" id="{3C190FCB-0DB5-451D-8845-D444EB65382D}"/>
            </a:ext>
          </a:extLst>
        </xdr:cNvPr>
        <xdr:cNvSpPr/>
      </xdr:nvSpPr>
      <xdr:spPr>
        <a:xfrm>
          <a:off x="14541500" y="14153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1995</xdr:rowOff>
    </xdr:from>
    <xdr:to>
      <xdr:col>72</xdr:col>
      <xdr:colOff>38100</xdr:colOff>
      <xdr:row>82</xdr:row>
      <xdr:rowOff>103595</xdr:rowOff>
    </xdr:to>
    <xdr:sp macro="" textlink="">
      <xdr:nvSpPr>
        <xdr:cNvPr id="429" name="楕円 428">
          <a:extLst>
            <a:ext uri="{FF2B5EF4-FFF2-40B4-BE49-F238E27FC236}">
              <a16:creationId xmlns:a16="http://schemas.microsoft.com/office/drawing/2014/main" id="{EE879561-CD3D-4F2B-AB89-7C8720A07E7F}"/>
            </a:ext>
          </a:extLst>
        </xdr:cNvPr>
        <xdr:cNvSpPr/>
      </xdr:nvSpPr>
      <xdr:spPr>
        <a:xfrm>
          <a:off x="13652500" y="14060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82</xdr:row>
      <xdr:rowOff>52795</xdr:rowOff>
    </xdr:from>
    <xdr:to>
      <xdr:col>76</xdr:col>
      <xdr:colOff>114300</xdr:colOff>
      <xdr:row>82</xdr:row>
      <xdr:rowOff>145869</xdr:rowOff>
    </xdr:to>
    <xdr:cxnSp macro="">
      <xdr:nvCxnSpPr>
        <xdr:cNvPr id="430" name="直線コネクタ 429">
          <a:extLst>
            <a:ext uri="{FF2B5EF4-FFF2-40B4-BE49-F238E27FC236}">
              <a16:creationId xmlns:a16="http://schemas.microsoft.com/office/drawing/2014/main" id="{FCCDE8C4-2D77-4DA9-9E3B-242317961408}"/>
            </a:ext>
          </a:extLst>
        </xdr:cNvPr>
        <xdr:cNvCxnSpPr/>
      </xdr:nvCxnSpPr>
      <xdr:spPr>
        <a:xfrm>
          <a:off x="13703300" y="14111695"/>
          <a:ext cx="889000" cy="93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82</xdr:row>
      <xdr:rowOff>55880</xdr:rowOff>
    </xdr:from>
    <xdr:to>
      <xdr:col>67</xdr:col>
      <xdr:colOff>101600</xdr:colOff>
      <xdr:row>82</xdr:row>
      <xdr:rowOff>157480</xdr:rowOff>
    </xdr:to>
    <xdr:sp macro="" textlink="">
      <xdr:nvSpPr>
        <xdr:cNvPr id="431" name="楕円 430">
          <a:extLst>
            <a:ext uri="{FF2B5EF4-FFF2-40B4-BE49-F238E27FC236}">
              <a16:creationId xmlns:a16="http://schemas.microsoft.com/office/drawing/2014/main" id="{51722FE4-CCD6-4FCB-93FF-81CE9CB8D245}"/>
            </a:ext>
          </a:extLst>
        </xdr:cNvPr>
        <xdr:cNvSpPr/>
      </xdr:nvSpPr>
      <xdr:spPr>
        <a:xfrm>
          <a:off x="12763500" y="1411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82</xdr:row>
      <xdr:rowOff>52795</xdr:rowOff>
    </xdr:from>
    <xdr:to>
      <xdr:col>71</xdr:col>
      <xdr:colOff>177800</xdr:colOff>
      <xdr:row>82</xdr:row>
      <xdr:rowOff>106680</xdr:rowOff>
    </xdr:to>
    <xdr:cxnSp macro="">
      <xdr:nvCxnSpPr>
        <xdr:cNvPr id="432" name="直線コネクタ 431">
          <a:extLst>
            <a:ext uri="{FF2B5EF4-FFF2-40B4-BE49-F238E27FC236}">
              <a16:creationId xmlns:a16="http://schemas.microsoft.com/office/drawing/2014/main" id="{9C2F900A-A8D2-4EF2-92DF-813D461B6929}"/>
            </a:ext>
          </a:extLst>
        </xdr:cNvPr>
        <xdr:cNvCxnSpPr/>
      </xdr:nvCxnSpPr>
      <xdr:spPr>
        <a:xfrm flipV="1">
          <a:off x="12814300" y="14111695"/>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123389</xdr:rowOff>
    </xdr:from>
    <xdr:ext cx="405111" cy="259045"/>
    <xdr:sp macro="" textlink="">
      <xdr:nvSpPr>
        <xdr:cNvPr id="433" name="n_1aveValue【消防施設】&#10;有形固定資産減価償却率">
          <a:extLst>
            <a:ext uri="{FF2B5EF4-FFF2-40B4-BE49-F238E27FC236}">
              <a16:creationId xmlns:a16="http://schemas.microsoft.com/office/drawing/2014/main" id="{08B3F3F7-946E-4F97-B472-71E7E5BB4DA0}"/>
            </a:ext>
          </a:extLst>
        </xdr:cNvPr>
        <xdr:cNvSpPr txBox="1"/>
      </xdr:nvSpPr>
      <xdr:spPr>
        <a:xfrm>
          <a:off x="15266044" y="14010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39206</xdr:rowOff>
    </xdr:from>
    <xdr:ext cx="405111" cy="259045"/>
    <xdr:sp macro="" textlink="">
      <xdr:nvSpPr>
        <xdr:cNvPr id="434" name="n_2aveValue【消防施設】&#10;有形固定資産減価償却率">
          <a:extLst>
            <a:ext uri="{FF2B5EF4-FFF2-40B4-BE49-F238E27FC236}">
              <a16:creationId xmlns:a16="http://schemas.microsoft.com/office/drawing/2014/main" id="{01F26376-070B-4A03-BBC9-F5F0244425E7}"/>
            </a:ext>
          </a:extLst>
        </xdr:cNvPr>
        <xdr:cNvSpPr txBox="1"/>
      </xdr:nvSpPr>
      <xdr:spPr>
        <a:xfrm>
          <a:off x="14389744" y="142695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84926</xdr:rowOff>
    </xdr:from>
    <xdr:ext cx="405111" cy="259045"/>
    <xdr:sp macro="" textlink="">
      <xdr:nvSpPr>
        <xdr:cNvPr id="435" name="n_3aveValue【消防施設】&#10;有形固定資産減価償却率">
          <a:extLst>
            <a:ext uri="{FF2B5EF4-FFF2-40B4-BE49-F238E27FC236}">
              <a16:creationId xmlns:a16="http://schemas.microsoft.com/office/drawing/2014/main" id="{8729E585-220F-4769-92EA-9B131D9075CE}"/>
            </a:ext>
          </a:extLst>
        </xdr:cNvPr>
        <xdr:cNvSpPr txBox="1"/>
      </xdr:nvSpPr>
      <xdr:spPr>
        <a:xfrm>
          <a:off x="13500744" y="14315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115950</xdr:rowOff>
    </xdr:from>
    <xdr:ext cx="405111" cy="259045"/>
    <xdr:sp macro="" textlink="">
      <xdr:nvSpPr>
        <xdr:cNvPr id="436" name="n_4aveValue【消防施設】&#10;有形固定資産減価償却率">
          <a:extLst>
            <a:ext uri="{FF2B5EF4-FFF2-40B4-BE49-F238E27FC236}">
              <a16:creationId xmlns:a16="http://schemas.microsoft.com/office/drawing/2014/main" id="{905A1B3C-736F-40AB-A487-7BF2175BC6FC}"/>
            </a:ext>
          </a:extLst>
        </xdr:cNvPr>
        <xdr:cNvSpPr txBox="1"/>
      </xdr:nvSpPr>
      <xdr:spPr>
        <a:xfrm>
          <a:off x="12611744" y="1434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41746</xdr:rowOff>
    </xdr:from>
    <xdr:ext cx="405111" cy="259045"/>
    <xdr:sp macro="" textlink="">
      <xdr:nvSpPr>
        <xdr:cNvPr id="437" name="n_2mainValue【消防施設】&#10;有形固定資産減価償却率">
          <a:extLst>
            <a:ext uri="{FF2B5EF4-FFF2-40B4-BE49-F238E27FC236}">
              <a16:creationId xmlns:a16="http://schemas.microsoft.com/office/drawing/2014/main" id="{C1AB37F4-CF16-4F31-85C4-CA91BFB3A3C2}"/>
            </a:ext>
          </a:extLst>
        </xdr:cNvPr>
        <xdr:cNvSpPr txBox="1"/>
      </xdr:nvSpPr>
      <xdr:spPr>
        <a:xfrm>
          <a:off x="14389744" y="139291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120122</xdr:rowOff>
    </xdr:from>
    <xdr:ext cx="405111" cy="259045"/>
    <xdr:sp macro="" textlink="">
      <xdr:nvSpPr>
        <xdr:cNvPr id="438" name="n_3mainValue【消防施設】&#10;有形固定資産減価償却率">
          <a:extLst>
            <a:ext uri="{FF2B5EF4-FFF2-40B4-BE49-F238E27FC236}">
              <a16:creationId xmlns:a16="http://schemas.microsoft.com/office/drawing/2014/main" id="{0D7EEF38-43EB-4300-A4C5-03B223BDD6ED}"/>
            </a:ext>
          </a:extLst>
        </xdr:cNvPr>
        <xdr:cNvSpPr txBox="1"/>
      </xdr:nvSpPr>
      <xdr:spPr>
        <a:xfrm>
          <a:off x="13500744" y="13836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2557</xdr:rowOff>
    </xdr:from>
    <xdr:ext cx="405111" cy="259045"/>
    <xdr:sp macro="" textlink="">
      <xdr:nvSpPr>
        <xdr:cNvPr id="439" name="n_4mainValue【消防施設】&#10;有形固定資産減価償却率">
          <a:extLst>
            <a:ext uri="{FF2B5EF4-FFF2-40B4-BE49-F238E27FC236}">
              <a16:creationId xmlns:a16="http://schemas.microsoft.com/office/drawing/2014/main" id="{23A8652A-FE23-430B-8ACE-7B8E24891452}"/>
            </a:ext>
          </a:extLst>
        </xdr:cNvPr>
        <xdr:cNvSpPr txBox="1"/>
      </xdr:nvSpPr>
      <xdr:spPr>
        <a:xfrm>
          <a:off x="12611744" y="13890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440" name="正方形/長方形 439">
          <a:extLst>
            <a:ext uri="{FF2B5EF4-FFF2-40B4-BE49-F238E27FC236}">
              <a16:creationId xmlns:a16="http://schemas.microsoft.com/office/drawing/2014/main" id="{35AD42C3-8408-4734-B6A4-0D9AA06B9737}"/>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41" name="正方形/長方形 440">
          <a:extLst>
            <a:ext uri="{FF2B5EF4-FFF2-40B4-BE49-F238E27FC236}">
              <a16:creationId xmlns:a16="http://schemas.microsoft.com/office/drawing/2014/main" id="{F781E938-C3EE-409F-9788-743960C79C1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42" name="正方形/長方形 441">
          <a:extLst>
            <a:ext uri="{FF2B5EF4-FFF2-40B4-BE49-F238E27FC236}">
              <a16:creationId xmlns:a16="http://schemas.microsoft.com/office/drawing/2014/main" id="{905CFC61-C0D3-4991-8512-BEDAE4847BD1}"/>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43" name="正方形/長方形 442">
          <a:extLst>
            <a:ext uri="{FF2B5EF4-FFF2-40B4-BE49-F238E27FC236}">
              <a16:creationId xmlns:a16="http://schemas.microsoft.com/office/drawing/2014/main" id="{D434163A-F013-4D35-8824-153EE2676577}"/>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44" name="正方形/長方形 443">
          <a:extLst>
            <a:ext uri="{FF2B5EF4-FFF2-40B4-BE49-F238E27FC236}">
              <a16:creationId xmlns:a16="http://schemas.microsoft.com/office/drawing/2014/main" id="{7FB8CB29-5CCA-472F-8F30-00FF0BBB19B9}"/>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45" name="正方形/長方形 444">
          <a:extLst>
            <a:ext uri="{FF2B5EF4-FFF2-40B4-BE49-F238E27FC236}">
              <a16:creationId xmlns:a16="http://schemas.microsoft.com/office/drawing/2014/main" id="{7B01ED74-EF3B-40EC-ADEA-8A0305AE99EC}"/>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46" name="正方形/長方形 445">
          <a:extLst>
            <a:ext uri="{FF2B5EF4-FFF2-40B4-BE49-F238E27FC236}">
              <a16:creationId xmlns:a16="http://schemas.microsoft.com/office/drawing/2014/main" id="{D2BAB89E-493E-4559-9EFA-47B01AE1FD5F}"/>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47" name="正方形/長方形 446">
          <a:extLst>
            <a:ext uri="{FF2B5EF4-FFF2-40B4-BE49-F238E27FC236}">
              <a16:creationId xmlns:a16="http://schemas.microsoft.com/office/drawing/2014/main" id="{F9902DEA-F160-4EBE-8EC9-8897C8CDC686}"/>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448" name="テキスト ボックス 447">
          <a:extLst>
            <a:ext uri="{FF2B5EF4-FFF2-40B4-BE49-F238E27FC236}">
              <a16:creationId xmlns:a16="http://schemas.microsoft.com/office/drawing/2014/main" id="{3F652BFB-6ACE-4ADA-84E4-EC867BB0C26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449" name="直線コネクタ 448">
          <a:extLst>
            <a:ext uri="{FF2B5EF4-FFF2-40B4-BE49-F238E27FC236}">
              <a16:creationId xmlns:a16="http://schemas.microsoft.com/office/drawing/2014/main" id="{73AE24E4-1273-434A-8212-7A8B5F27972D}"/>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450" name="直線コネクタ 449">
          <a:extLst>
            <a:ext uri="{FF2B5EF4-FFF2-40B4-BE49-F238E27FC236}">
              <a16:creationId xmlns:a16="http://schemas.microsoft.com/office/drawing/2014/main" id="{B0C662F6-15FC-4A3F-99BF-CA0D78F5AF8A}"/>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451" name="テキスト ボックス 450">
          <a:extLst>
            <a:ext uri="{FF2B5EF4-FFF2-40B4-BE49-F238E27FC236}">
              <a16:creationId xmlns:a16="http://schemas.microsoft.com/office/drawing/2014/main" id="{EE3F6C23-E273-4B57-A363-196C61B4279F}"/>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452" name="直線コネクタ 451">
          <a:extLst>
            <a:ext uri="{FF2B5EF4-FFF2-40B4-BE49-F238E27FC236}">
              <a16:creationId xmlns:a16="http://schemas.microsoft.com/office/drawing/2014/main" id="{DC8EC818-BDEB-4DFD-850A-A4ED62F4CB25}"/>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453" name="テキスト ボックス 452">
          <a:extLst>
            <a:ext uri="{FF2B5EF4-FFF2-40B4-BE49-F238E27FC236}">
              <a16:creationId xmlns:a16="http://schemas.microsoft.com/office/drawing/2014/main" id="{E5DAEB59-C6A9-422F-85DE-06E03BE770AE}"/>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454" name="直線コネクタ 453">
          <a:extLst>
            <a:ext uri="{FF2B5EF4-FFF2-40B4-BE49-F238E27FC236}">
              <a16:creationId xmlns:a16="http://schemas.microsoft.com/office/drawing/2014/main" id="{06DE0E8C-ADE6-4EE1-80A8-2E428CFED203}"/>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455" name="テキスト ボックス 454">
          <a:extLst>
            <a:ext uri="{FF2B5EF4-FFF2-40B4-BE49-F238E27FC236}">
              <a16:creationId xmlns:a16="http://schemas.microsoft.com/office/drawing/2014/main" id="{04605012-12DD-41FB-91E9-F5DF9DC5E337}"/>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456" name="直線コネクタ 455">
          <a:extLst>
            <a:ext uri="{FF2B5EF4-FFF2-40B4-BE49-F238E27FC236}">
              <a16:creationId xmlns:a16="http://schemas.microsoft.com/office/drawing/2014/main" id="{5A8D8429-1900-441F-9B1C-896E85027A28}"/>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457" name="テキスト ボックス 456">
          <a:extLst>
            <a:ext uri="{FF2B5EF4-FFF2-40B4-BE49-F238E27FC236}">
              <a16:creationId xmlns:a16="http://schemas.microsoft.com/office/drawing/2014/main" id="{FF63AD1F-2509-4B4C-B372-9F2E779407F4}"/>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458" name="直線コネクタ 457">
          <a:extLst>
            <a:ext uri="{FF2B5EF4-FFF2-40B4-BE49-F238E27FC236}">
              <a16:creationId xmlns:a16="http://schemas.microsoft.com/office/drawing/2014/main" id="{74A60402-0D9A-4DC2-A038-B5FC636911F5}"/>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459" name="テキスト ボックス 458">
          <a:extLst>
            <a:ext uri="{FF2B5EF4-FFF2-40B4-BE49-F238E27FC236}">
              <a16:creationId xmlns:a16="http://schemas.microsoft.com/office/drawing/2014/main" id="{98670D04-7130-4F86-AEED-4A235B3F0AE2}"/>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460" name="直線コネクタ 459">
          <a:extLst>
            <a:ext uri="{FF2B5EF4-FFF2-40B4-BE49-F238E27FC236}">
              <a16:creationId xmlns:a16="http://schemas.microsoft.com/office/drawing/2014/main" id="{7F8D3F39-2F54-4DBA-87A8-001ED1BAEE9D}"/>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461" name="テキスト ボックス 460">
          <a:extLst>
            <a:ext uri="{FF2B5EF4-FFF2-40B4-BE49-F238E27FC236}">
              <a16:creationId xmlns:a16="http://schemas.microsoft.com/office/drawing/2014/main" id="{8A914644-3F13-4826-93CB-ECE6C3B4A7C3}"/>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462" name="【消防施設】&#10;一人当たり面積グラフ枠">
          <a:extLst>
            <a:ext uri="{FF2B5EF4-FFF2-40B4-BE49-F238E27FC236}">
              <a16:creationId xmlns:a16="http://schemas.microsoft.com/office/drawing/2014/main" id="{101CF6E8-F3FB-455B-BDA0-38C07F68C234}"/>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3048</xdr:rowOff>
    </xdr:from>
    <xdr:to>
      <xdr:col>116</xdr:col>
      <xdr:colOff>62864</xdr:colOff>
      <xdr:row>86</xdr:row>
      <xdr:rowOff>109728</xdr:rowOff>
    </xdr:to>
    <xdr:cxnSp macro="">
      <xdr:nvCxnSpPr>
        <xdr:cNvPr id="463" name="直線コネクタ 462">
          <a:extLst>
            <a:ext uri="{FF2B5EF4-FFF2-40B4-BE49-F238E27FC236}">
              <a16:creationId xmlns:a16="http://schemas.microsoft.com/office/drawing/2014/main" id="{1E174B02-4D83-4B40-BB9B-CCEBDB668EB4}"/>
            </a:ext>
          </a:extLst>
        </xdr:cNvPr>
        <xdr:cNvCxnSpPr/>
      </xdr:nvCxnSpPr>
      <xdr:spPr>
        <a:xfrm flipV="1">
          <a:off x="22160864" y="13547598"/>
          <a:ext cx="0" cy="13068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113555</xdr:rowOff>
    </xdr:from>
    <xdr:ext cx="469744" cy="259045"/>
    <xdr:sp macro="" textlink="">
      <xdr:nvSpPr>
        <xdr:cNvPr id="464" name="【消防施設】&#10;一人当たり面積最小値テキスト">
          <a:extLst>
            <a:ext uri="{FF2B5EF4-FFF2-40B4-BE49-F238E27FC236}">
              <a16:creationId xmlns:a16="http://schemas.microsoft.com/office/drawing/2014/main" id="{02716893-C131-4431-88C5-EACEA2BBD511}"/>
            </a:ext>
          </a:extLst>
        </xdr:cNvPr>
        <xdr:cNvSpPr txBox="1"/>
      </xdr:nvSpPr>
      <xdr:spPr>
        <a:xfrm>
          <a:off x="22199600"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109728</xdr:rowOff>
    </xdr:from>
    <xdr:to>
      <xdr:col>116</xdr:col>
      <xdr:colOff>152400</xdr:colOff>
      <xdr:row>86</xdr:row>
      <xdr:rowOff>109728</xdr:rowOff>
    </xdr:to>
    <xdr:cxnSp macro="">
      <xdr:nvCxnSpPr>
        <xdr:cNvPr id="465" name="直線コネクタ 464">
          <a:extLst>
            <a:ext uri="{FF2B5EF4-FFF2-40B4-BE49-F238E27FC236}">
              <a16:creationId xmlns:a16="http://schemas.microsoft.com/office/drawing/2014/main" id="{C75D0394-C8C3-49A2-BC1D-0BB16823CC2B}"/>
            </a:ext>
          </a:extLst>
        </xdr:cNvPr>
        <xdr:cNvCxnSpPr/>
      </xdr:nvCxnSpPr>
      <xdr:spPr>
        <a:xfrm>
          <a:off x="22072600" y="1485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121175</xdr:rowOff>
    </xdr:from>
    <xdr:ext cx="469744" cy="259045"/>
    <xdr:sp macro="" textlink="">
      <xdr:nvSpPr>
        <xdr:cNvPr id="466" name="【消防施設】&#10;一人当たり面積最大値テキスト">
          <a:extLst>
            <a:ext uri="{FF2B5EF4-FFF2-40B4-BE49-F238E27FC236}">
              <a16:creationId xmlns:a16="http://schemas.microsoft.com/office/drawing/2014/main" id="{5AAD5A15-22DD-4CC8-B4B1-4242883A05AF}"/>
            </a:ext>
          </a:extLst>
        </xdr:cNvPr>
        <xdr:cNvSpPr txBox="1"/>
      </xdr:nvSpPr>
      <xdr:spPr>
        <a:xfrm>
          <a:off x="22199600" y="13322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3048</xdr:rowOff>
    </xdr:from>
    <xdr:to>
      <xdr:col>116</xdr:col>
      <xdr:colOff>152400</xdr:colOff>
      <xdr:row>79</xdr:row>
      <xdr:rowOff>3048</xdr:rowOff>
    </xdr:to>
    <xdr:cxnSp macro="">
      <xdr:nvCxnSpPr>
        <xdr:cNvPr id="467" name="直線コネクタ 466">
          <a:extLst>
            <a:ext uri="{FF2B5EF4-FFF2-40B4-BE49-F238E27FC236}">
              <a16:creationId xmlns:a16="http://schemas.microsoft.com/office/drawing/2014/main" id="{4F17961F-B212-42CB-8D8C-7FA7FFDD964E}"/>
            </a:ext>
          </a:extLst>
        </xdr:cNvPr>
        <xdr:cNvCxnSpPr/>
      </xdr:nvCxnSpPr>
      <xdr:spPr>
        <a:xfrm>
          <a:off x="22072600" y="135475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2303</xdr:rowOff>
    </xdr:from>
    <xdr:ext cx="469744" cy="259045"/>
    <xdr:sp macro="" textlink="">
      <xdr:nvSpPr>
        <xdr:cNvPr id="468" name="【消防施設】&#10;一人当たり面積平均値テキスト">
          <a:extLst>
            <a:ext uri="{FF2B5EF4-FFF2-40B4-BE49-F238E27FC236}">
              <a16:creationId xmlns:a16="http://schemas.microsoft.com/office/drawing/2014/main" id="{E869D3E1-E706-44AB-9CA7-46DF5C20554C}"/>
            </a:ext>
          </a:extLst>
        </xdr:cNvPr>
        <xdr:cNvSpPr txBox="1"/>
      </xdr:nvSpPr>
      <xdr:spPr>
        <a:xfrm>
          <a:off x="22199600" y="145755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23876</xdr:rowOff>
    </xdr:from>
    <xdr:to>
      <xdr:col>116</xdr:col>
      <xdr:colOff>114300</xdr:colOff>
      <xdr:row>85</xdr:row>
      <xdr:rowOff>125476</xdr:rowOff>
    </xdr:to>
    <xdr:sp macro="" textlink="">
      <xdr:nvSpPr>
        <xdr:cNvPr id="469" name="フローチャート: 判断 468">
          <a:extLst>
            <a:ext uri="{FF2B5EF4-FFF2-40B4-BE49-F238E27FC236}">
              <a16:creationId xmlns:a16="http://schemas.microsoft.com/office/drawing/2014/main" id="{647EDCE2-E197-4C1E-8377-3BCAACC34DFF}"/>
            </a:ext>
          </a:extLst>
        </xdr:cNvPr>
        <xdr:cNvSpPr/>
      </xdr:nvSpPr>
      <xdr:spPr>
        <a:xfrm>
          <a:off x="22110700" y="14597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5587</xdr:rowOff>
    </xdr:from>
    <xdr:to>
      <xdr:col>112</xdr:col>
      <xdr:colOff>38100</xdr:colOff>
      <xdr:row>85</xdr:row>
      <xdr:rowOff>107187</xdr:rowOff>
    </xdr:to>
    <xdr:sp macro="" textlink="">
      <xdr:nvSpPr>
        <xdr:cNvPr id="470" name="フローチャート: 判断 469">
          <a:extLst>
            <a:ext uri="{FF2B5EF4-FFF2-40B4-BE49-F238E27FC236}">
              <a16:creationId xmlns:a16="http://schemas.microsoft.com/office/drawing/2014/main" id="{04E238C5-C805-4E93-8671-9294DF2A94FD}"/>
            </a:ext>
          </a:extLst>
        </xdr:cNvPr>
        <xdr:cNvSpPr/>
      </xdr:nvSpPr>
      <xdr:spPr>
        <a:xfrm>
          <a:off x="21272500" y="1457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126746</xdr:rowOff>
    </xdr:from>
    <xdr:to>
      <xdr:col>107</xdr:col>
      <xdr:colOff>101600</xdr:colOff>
      <xdr:row>85</xdr:row>
      <xdr:rowOff>56896</xdr:rowOff>
    </xdr:to>
    <xdr:sp macro="" textlink="">
      <xdr:nvSpPr>
        <xdr:cNvPr id="471" name="フローチャート: 判断 470">
          <a:extLst>
            <a:ext uri="{FF2B5EF4-FFF2-40B4-BE49-F238E27FC236}">
              <a16:creationId xmlns:a16="http://schemas.microsoft.com/office/drawing/2014/main" id="{0A7B423C-7182-423D-B099-F917B0AFA8FD}"/>
            </a:ext>
          </a:extLst>
        </xdr:cNvPr>
        <xdr:cNvSpPr/>
      </xdr:nvSpPr>
      <xdr:spPr>
        <a:xfrm>
          <a:off x="20383500" y="1452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116078</xdr:rowOff>
    </xdr:from>
    <xdr:to>
      <xdr:col>102</xdr:col>
      <xdr:colOff>165100</xdr:colOff>
      <xdr:row>85</xdr:row>
      <xdr:rowOff>46228</xdr:rowOff>
    </xdr:to>
    <xdr:sp macro="" textlink="">
      <xdr:nvSpPr>
        <xdr:cNvPr id="472" name="フローチャート: 判断 471">
          <a:extLst>
            <a:ext uri="{FF2B5EF4-FFF2-40B4-BE49-F238E27FC236}">
              <a16:creationId xmlns:a16="http://schemas.microsoft.com/office/drawing/2014/main" id="{6BCCCD57-7870-4FC2-930A-BE67457A919C}"/>
            </a:ext>
          </a:extLst>
        </xdr:cNvPr>
        <xdr:cNvSpPr/>
      </xdr:nvSpPr>
      <xdr:spPr>
        <a:xfrm>
          <a:off x="19494500" y="14517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2539</xdr:rowOff>
    </xdr:from>
    <xdr:to>
      <xdr:col>98</xdr:col>
      <xdr:colOff>38100</xdr:colOff>
      <xdr:row>85</xdr:row>
      <xdr:rowOff>104139</xdr:rowOff>
    </xdr:to>
    <xdr:sp macro="" textlink="">
      <xdr:nvSpPr>
        <xdr:cNvPr id="473" name="フローチャート: 判断 472">
          <a:extLst>
            <a:ext uri="{FF2B5EF4-FFF2-40B4-BE49-F238E27FC236}">
              <a16:creationId xmlns:a16="http://schemas.microsoft.com/office/drawing/2014/main" id="{C6F6AB45-1FAD-41FE-BF3F-AE4138AD6637}"/>
            </a:ext>
          </a:extLst>
        </xdr:cNvPr>
        <xdr:cNvSpPr/>
      </xdr:nvSpPr>
      <xdr:spPr>
        <a:xfrm>
          <a:off x="18605500" y="14575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474" name="テキスト ボックス 473">
          <a:extLst>
            <a:ext uri="{FF2B5EF4-FFF2-40B4-BE49-F238E27FC236}">
              <a16:creationId xmlns:a16="http://schemas.microsoft.com/office/drawing/2014/main" id="{AD68E906-4A0C-4BFD-BF88-0723C4280E95}"/>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475" name="テキスト ボックス 474">
          <a:extLst>
            <a:ext uri="{FF2B5EF4-FFF2-40B4-BE49-F238E27FC236}">
              <a16:creationId xmlns:a16="http://schemas.microsoft.com/office/drawing/2014/main" id="{B6538D5A-D42B-48CC-9FD3-EEAD3E045482}"/>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476" name="テキスト ボックス 475">
          <a:extLst>
            <a:ext uri="{FF2B5EF4-FFF2-40B4-BE49-F238E27FC236}">
              <a16:creationId xmlns:a16="http://schemas.microsoft.com/office/drawing/2014/main" id="{61CAFF41-B418-488E-A4A2-F97B84F522B7}"/>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477" name="テキスト ボックス 476">
          <a:extLst>
            <a:ext uri="{FF2B5EF4-FFF2-40B4-BE49-F238E27FC236}">
              <a16:creationId xmlns:a16="http://schemas.microsoft.com/office/drawing/2014/main" id="{A298FF2A-3F91-4628-9CEA-7741B416B712}"/>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478" name="テキスト ボックス 477">
          <a:extLst>
            <a:ext uri="{FF2B5EF4-FFF2-40B4-BE49-F238E27FC236}">
              <a16:creationId xmlns:a16="http://schemas.microsoft.com/office/drawing/2014/main" id="{680251C3-63D5-41E1-946F-1435AD9D79C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84</xdr:row>
      <xdr:rowOff>48261</xdr:rowOff>
    </xdr:from>
    <xdr:to>
      <xdr:col>107</xdr:col>
      <xdr:colOff>101600</xdr:colOff>
      <xdr:row>84</xdr:row>
      <xdr:rowOff>149861</xdr:rowOff>
    </xdr:to>
    <xdr:sp macro="" textlink="">
      <xdr:nvSpPr>
        <xdr:cNvPr id="479" name="楕円 478">
          <a:extLst>
            <a:ext uri="{FF2B5EF4-FFF2-40B4-BE49-F238E27FC236}">
              <a16:creationId xmlns:a16="http://schemas.microsoft.com/office/drawing/2014/main" id="{CCC9B8D2-59AB-48ED-B730-12F16454E162}"/>
            </a:ext>
          </a:extLst>
        </xdr:cNvPr>
        <xdr:cNvSpPr/>
      </xdr:nvSpPr>
      <xdr:spPr>
        <a:xfrm>
          <a:off x="20383500" y="14450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54356</xdr:rowOff>
    </xdr:from>
    <xdr:to>
      <xdr:col>102</xdr:col>
      <xdr:colOff>165100</xdr:colOff>
      <xdr:row>84</xdr:row>
      <xdr:rowOff>155956</xdr:rowOff>
    </xdr:to>
    <xdr:sp macro="" textlink="">
      <xdr:nvSpPr>
        <xdr:cNvPr id="480" name="楕円 479">
          <a:extLst>
            <a:ext uri="{FF2B5EF4-FFF2-40B4-BE49-F238E27FC236}">
              <a16:creationId xmlns:a16="http://schemas.microsoft.com/office/drawing/2014/main" id="{CB885FA0-6284-4993-802B-1E69BCA3E78C}"/>
            </a:ext>
          </a:extLst>
        </xdr:cNvPr>
        <xdr:cNvSpPr/>
      </xdr:nvSpPr>
      <xdr:spPr>
        <a:xfrm>
          <a:off x="19494500" y="14456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99061</xdr:rowOff>
    </xdr:from>
    <xdr:to>
      <xdr:col>107</xdr:col>
      <xdr:colOff>50800</xdr:colOff>
      <xdr:row>84</xdr:row>
      <xdr:rowOff>105156</xdr:rowOff>
    </xdr:to>
    <xdr:cxnSp macro="">
      <xdr:nvCxnSpPr>
        <xdr:cNvPr id="481" name="直線コネクタ 480">
          <a:extLst>
            <a:ext uri="{FF2B5EF4-FFF2-40B4-BE49-F238E27FC236}">
              <a16:creationId xmlns:a16="http://schemas.microsoft.com/office/drawing/2014/main" id="{53204689-4C56-4FFF-85BD-5D2238ED1C03}"/>
            </a:ext>
          </a:extLst>
        </xdr:cNvPr>
        <xdr:cNvCxnSpPr/>
      </xdr:nvCxnSpPr>
      <xdr:spPr>
        <a:xfrm flipV="1">
          <a:off x="19545300" y="14500861"/>
          <a:ext cx="889000" cy="6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100076</xdr:rowOff>
    </xdr:from>
    <xdr:to>
      <xdr:col>98</xdr:col>
      <xdr:colOff>38100</xdr:colOff>
      <xdr:row>85</xdr:row>
      <xdr:rowOff>30226</xdr:rowOff>
    </xdr:to>
    <xdr:sp macro="" textlink="">
      <xdr:nvSpPr>
        <xdr:cNvPr id="482" name="楕円 481">
          <a:extLst>
            <a:ext uri="{FF2B5EF4-FFF2-40B4-BE49-F238E27FC236}">
              <a16:creationId xmlns:a16="http://schemas.microsoft.com/office/drawing/2014/main" id="{67630680-C097-40A5-A65C-B7EB86D6C2EC}"/>
            </a:ext>
          </a:extLst>
        </xdr:cNvPr>
        <xdr:cNvSpPr/>
      </xdr:nvSpPr>
      <xdr:spPr>
        <a:xfrm>
          <a:off x="18605500" y="14501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105156</xdr:rowOff>
    </xdr:from>
    <xdr:to>
      <xdr:col>102</xdr:col>
      <xdr:colOff>114300</xdr:colOff>
      <xdr:row>84</xdr:row>
      <xdr:rowOff>150876</xdr:rowOff>
    </xdr:to>
    <xdr:cxnSp macro="">
      <xdr:nvCxnSpPr>
        <xdr:cNvPr id="483" name="直線コネクタ 482">
          <a:extLst>
            <a:ext uri="{FF2B5EF4-FFF2-40B4-BE49-F238E27FC236}">
              <a16:creationId xmlns:a16="http://schemas.microsoft.com/office/drawing/2014/main" id="{122C436B-E47D-4E74-AB38-85CD4AEA4AB6}"/>
            </a:ext>
          </a:extLst>
        </xdr:cNvPr>
        <xdr:cNvCxnSpPr/>
      </xdr:nvCxnSpPr>
      <xdr:spPr>
        <a:xfrm flipV="1">
          <a:off x="18656300" y="14506956"/>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123714</xdr:rowOff>
    </xdr:from>
    <xdr:ext cx="469744" cy="259045"/>
    <xdr:sp macro="" textlink="">
      <xdr:nvSpPr>
        <xdr:cNvPr id="484" name="n_1aveValue【消防施設】&#10;一人当たり面積">
          <a:extLst>
            <a:ext uri="{FF2B5EF4-FFF2-40B4-BE49-F238E27FC236}">
              <a16:creationId xmlns:a16="http://schemas.microsoft.com/office/drawing/2014/main" id="{CEA278A2-9E99-4AD1-876D-AEEC1E31A08D}"/>
            </a:ext>
          </a:extLst>
        </xdr:cNvPr>
        <xdr:cNvSpPr txBox="1"/>
      </xdr:nvSpPr>
      <xdr:spPr>
        <a:xfrm>
          <a:off x="21075727" y="14354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48023</xdr:rowOff>
    </xdr:from>
    <xdr:ext cx="469744" cy="259045"/>
    <xdr:sp macro="" textlink="">
      <xdr:nvSpPr>
        <xdr:cNvPr id="485" name="n_2aveValue【消防施設】&#10;一人当たり面積">
          <a:extLst>
            <a:ext uri="{FF2B5EF4-FFF2-40B4-BE49-F238E27FC236}">
              <a16:creationId xmlns:a16="http://schemas.microsoft.com/office/drawing/2014/main" id="{A24C8EC1-EB32-4A42-B155-52A11533C635}"/>
            </a:ext>
          </a:extLst>
        </xdr:cNvPr>
        <xdr:cNvSpPr txBox="1"/>
      </xdr:nvSpPr>
      <xdr:spPr>
        <a:xfrm>
          <a:off x="20199427" y="14621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37355</xdr:rowOff>
    </xdr:from>
    <xdr:ext cx="469744" cy="259045"/>
    <xdr:sp macro="" textlink="">
      <xdr:nvSpPr>
        <xdr:cNvPr id="486" name="n_3aveValue【消防施設】&#10;一人当たり面積">
          <a:extLst>
            <a:ext uri="{FF2B5EF4-FFF2-40B4-BE49-F238E27FC236}">
              <a16:creationId xmlns:a16="http://schemas.microsoft.com/office/drawing/2014/main" id="{E995806C-3710-4F70-891A-C64482A4B777}"/>
            </a:ext>
          </a:extLst>
        </xdr:cNvPr>
        <xdr:cNvSpPr txBox="1"/>
      </xdr:nvSpPr>
      <xdr:spPr>
        <a:xfrm>
          <a:off x="19310427" y="146106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95266</xdr:rowOff>
    </xdr:from>
    <xdr:ext cx="469744" cy="259045"/>
    <xdr:sp macro="" textlink="">
      <xdr:nvSpPr>
        <xdr:cNvPr id="487" name="n_4aveValue【消防施設】&#10;一人当たり面積">
          <a:extLst>
            <a:ext uri="{FF2B5EF4-FFF2-40B4-BE49-F238E27FC236}">
              <a16:creationId xmlns:a16="http://schemas.microsoft.com/office/drawing/2014/main" id="{86329566-B25A-4594-B109-4D10FC6C9AB2}"/>
            </a:ext>
          </a:extLst>
        </xdr:cNvPr>
        <xdr:cNvSpPr txBox="1"/>
      </xdr:nvSpPr>
      <xdr:spPr>
        <a:xfrm>
          <a:off x="18421427" y="146685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166388</xdr:rowOff>
    </xdr:from>
    <xdr:ext cx="469744" cy="259045"/>
    <xdr:sp macro="" textlink="">
      <xdr:nvSpPr>
        <xdr:cNvPr id="488" name="n_2mainValue【消防施設】&#10;一人当たり面積">
          <a:extLst>
            <a:ext uri="{FF2B5EF4-FFF2-40B4-BE49-F238E27FC236}">
              <a16:creationId xmlns:a16="http://schemas.microsoft.com/office/drawing/2014/main" id="{AB29D581-43C4-48A1-839C-8BB2281E1659}"/>
            </a:ext>
          </a:extLst>
        </xdr:cNvPr>
        <xdr:cNvSpPr txBox="1"/>
      </xdr:nvSpPr>
      <xdr:spPr>
        <a:xfrm>
          <a:off x="20199427" y="14225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1033</xdr:rowOff>
    </xdr:from>
    <xdr:ext cx="469744" cy="259045"/>
    <xdr:sp macro="" textlink="">
      <xdr:nvSpPr>
        <xdr:cNvPr id="489" name="n_3mainValue【消防施設】&#10;一人当たり面積">
          <a:extLst>
            <a:ext uri="{FF2B5EF4-FFF2-40B4-BE49-F238E27FC236}">
              <a16:creationId xmlns:a16="http://schemas.microsoft.com/office/drawing/2014/main" id="{309D58C5-9920-4C34-95C6-1956D679B08B}"/>
            </a:ext>
          </a:extLst>
        </xdr:cNvPr>
        <xdr:cNvSpPr txBox="1"/>
      </xdr:nvSpPr>
      <xdr:spPr>
        <a:xfrm>
          <a:off x="19310427" y="142313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46753</xdr:rowOff>
    </xdr:from>
    <xdr:ext cx="469744" cy="259045"/>
    <xdr:sp macro="" textlink="">
      <xdr:nvSpPr>
        <xdr:cNvPr id="490" name="n_4mainValue【消防施設】&#10;一人当たり面積">
          <a:extLst>
            <a:ext uri="{FF2B5EF4-FFF2-40B4-BE49-F238E27FC236}">
              <a16:creationId xmlns:a16="http://schemas.microsoft.com/office/drawing/2014/main" id="{72DF2BA2-07FE-493A-8F05-47AF6B66CA41}"/>
            </a:ext>
          </a:extLst>
        </xdr:cNvPr>
        <xdr:cNvSpPr txBox="1"/>
      </xdr:nvSpPr>
      <xdr:spPr>
        <a:xfrm>
          <a:off x="18421427" y="14277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491" name="正方形/長方形 490">
          <a:extLst>
            <a:ext uri="{FF2B5EF4-FFF2-40B4-BE49-F238E27FC236}">
              <a16:creationId xmlns:a16="http://schemas.microsoft.com/office/drawing/2014/main" id="{2DF45A9C-1271-4E9A-9BBD-F0CB5AC7CDE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92" name="正方形/長方形 491">
          <a:extLst>
            <a:ext uri="{FF2B5EF4-FFF2-40B4-BE49-F238E27FC236}">
              <a16:creationId xmlns:a16="http://schemas.microsoft.com/office/drawing/2014/main" id="{9B33982F-2C5E-42A1-8609-6B9CC757911A}"/>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93" name="正方形/長方形 492">
          <a:extLst>
            <a:ext uri="{FF2B5EF4-FFF2-40B4-BE49-F238E27FC236}">
              <a16:creationId xmlns:a16="http://schemas.microsoft.com/office/drawing/2014/main" id="{C6CDFC3E-9144-40C8-AD2B-B624E15E6277}"/>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94" name="正方形/長方形 493">
          <a:extLst>
            <a:ext uri="{FF2B5EF4-FFF2-40B4-BE49-F238E27FC236}">
              <a16:creationId xmlns:a16="http://schemas.microsoft.com/office/drawing/2014/main" id="{16B22B36-B05C-460B-BED4-B131552ACFDA}"/>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95" name="正方形/長方形 494">
          <a:extLst>
            <a:ext uri="{FF2B5EF4-FFF2-40B4-BE49-F238E27FC236}">
              <a16:creationId xmlns:a16="http://schemas.microsoft.com/office/drawing/2014/main" id="{4FA82C67-3705-44D1-AC98-B8DFF10A4901}"/>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96" name="正方形/長方形 495">
          <a:extLst>
            <a:ext uri="{FF2B5EF4-FFF2-40B4-BE49-F238E27FC236}">
              <a16:creationId xmlns:a16="http://schemas.microsoft.com/office/drawing/2014/main" id="{870BF208-BDD2-40E1-9FFB-DAA8E5AC2FE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97" name="正方形/長方形 496">
          <a:extLst>
            <a:ext uri="{FF2B5EF4-FFF2-40B4-BE49-F238E27FC236}">
              <a16:creationId xmlns:a16="http://schemas.microsoft.com/office/drawing/2014/main" id="{37C39C50-F2E9-46D1-BCA9-7D4E6D4A0BF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98" name="正方形/長方形 497">
          <a:extLst>
            <a:ext uri="{FF2B5EF4-FFF2-40B4-BE49-F238E27FC236}">
              <a16:creationId xmlns:a16="http://schemas.microsoft.com/office/drawing/2014/main" id="{B514ECB9-4E70-4EB3-AF37-40BA60D8B926}"/>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99" name="テキスト ボックス 498">
          <a:extLst>
            <a:ext uri="{FF2B5EF4-FFF2-40B4-BE49-F238E27FC236}">
              <a16:creationId xmlns:a16="http://schemas.microsoft.com/office/drawing/2014/main" id="{571C3D0F-7DDA-4758-9498-1C327279682C}"/>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00" name="直線コネクタ 499">
          <a:extLst>
            <a:ext uri="{FF2B5EF4-FFF2-40B4-BE49-F238E27FC236}">
              <a16:creationId xmlns:a16="http://schemas.microsoft.com/office/drawing/2014/main" id="{577AD521-FCFE-4711-81A7-C170B55237F7}"/>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501" name="テキスト ボックス 500">
          <a:extLst>
            <a:ext uri="{FF2B5EF4-FFF2-40B4-BE49-F238E27FC236}">
              <a16:creationId xmlns:a16="http://schemas.microsoft.com/office/drawing/2014/main" id="{F13E43C1-3574-461C-98A6-8478BBE036CA}"/>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502" name="直線コネクタ 501">
          <a:extLst>
            <a:ext uri="{FF2B5EF4-FFF2-40B4-BE49-F238E27FC236}">
              <a16:creationId xmlns:a16="http://schemas.microsoft.com/office/drawing/2014/main" id="{60F73676-FFA3-4F1F-86A6-7C8FFF1686A1}"/>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503" name="テキスト ボックス 502">
          <a:extLst>
            <a:ext uri="{FF2B5EF4-FFF2-40B4-BE49-F238E27FC236}">
              <a16:creationId xmlns:a16="http://schemas.microsoft.com/office/drawing/2014/main" id="{10EFD16E-C5A0-4B07-803B-7BB4615D2D29}"/>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504" name="直線コネクタ 503">
          <a:extLst>
            <a:ext uri="{FF2B5EF4-FFF2-40B4-BE49-F238E27FC236}">
              <a16:creationId xmlns:a16="http://schemas.microsoft.com/office/drawing/2014/main" id="{B0C16735-65DF-4C50-9F6C-2BBBF7DD1F25}"/>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505" name="テキスト ボックス 504">
          <a:extLst>
            <a:ext uri="{FF2B5EF4-FFF2-40B4-BE49-F238E27FC236}">
              <a16:creationId xmlns:a16="http://schemas.microsoft.com/office/drawing/2014/main" id="{970289D4-6E5D-43F0-A1A9-3B5307414BD6}"/>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506" name="直線コネクタ 505">
          <a:extLst>
            <a:ext uri="{FF2B5EF4-FFF2-40B4-BE49-F238E27FC236}">
              <a16:creationId xmlns:a16="http://schemas.microsoft.com/office/drawing/2014/main" id="{A1ED67A8-6D3D-450D-B153-70F2C5FFFF13}"/>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507" name="テキスト ボックス 506">
          <a:extLst>
            <a:ext uri="{FF2B5EF4-FFF2-40B4-BE49-F238E27FC236}">
              <a16:creationId xmlns:a16="http://schemas.microsoft.com/office/drawing/2014/main" id="{1952634B-AC06-4342-AB86-9926D1D67F8B}"/>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508" name="直線コネクタ 507">
          <a:extLst>
            <a:ext uri="{FF2B5EF4-FFF2-40B4-BE49-F238E27FC236}">
              <a16:creationId xmlns:a16="http://schemas.microsoft.com/office/drawing/2014/main" id="{2B19ABEA-987B-4E47-A31A-B19750BC6F58}"/>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509" name="テキスト ボックス 508">
          <a:extLst>
            <a:ext uri="{FF2B5EF4-FFF2-40B4-BE49-F238E27FC236}">
              <a16:creationId xmlns:a16="http://schemas.microsoft.com/office/drawing/2014/main" id="{310AD3D3-B41E-4419-ADBC-E464771C618E}"/>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510" name="直線コネクタ 509">
          <a:extLst>
            <a:ext uri="{FF2B5EF4-FFF2-40B4-BE49-F238E27FC236}">
              <a16:creationId xmlns:a16="http://schemas.microsoft.com/office/drawing/2014/main" id="{1BB862B5-A250-46C7-85E3-FD94D5C7443A}"/>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511" name="テキスト ボックス 510">
          <a:extLst>
            <a:ext uri="{FF2B5EF4-FFF2-40B4-BE49-F238E27FC236}">
              <a16:creationId xmlns:a16="http://schemas.microsoft.com/office/drawing/2014/main" id="{F2C71FD6-4558-4663-8C2D-08E1A4DA6FCE}"/>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512" name="直線コネクタ 511">
          <a:extLst>
            <a:ext uri="{FF2B5EF4-FFF2-40B4-BE49-F238E27FC236}">
              <a16:creationId xmlns:a16="http://schemas.microsoft.com/office/drawing/2014/main" id="{16D36633-93E3-4707-A598-93FC36762BC4}"/>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13" name="【庁舎】&#10;有形固定資産減価償却率グラフ枠">
          <a:extLst>
            <a:ext uri="{FF2B5EF4-FFF2-40B4-BE49-F238E27FC236}">
              <a16:creationId xmlns:a16="http://schemas.microsoft.com/office/drawing/2014/main" id="{9AD2F47A-9685-4564-B41A-5DBD98DFFFA8}"/>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514" name="直線コネクタ 513">
          <a:extLst>
            <a:ext uri="{FF2B5EF4-FFF2-40B4-BE49-F238E27FC236}">
              <a16:creationId xmlns:a16="http://schemas.microsoft.com/office/drawing/2014/main" id="{4B050B48-689D-48FE-AED3-6FF5D2F524B6}"/>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515" name="【庁舎】&#10;有形固定資産減価償却率最小値テキスト">
          <a:extLst>
            <a:ext uri="{FF2B5EF4-FFF2-40B4-BE49-F238E27FC236}">
              <a16:creationId xmlns:a16="http://schemas.microsoft.com/office/drawing/2014/main" id="{F6475D1F-C722-4531-9035-FF3FF2BA381D}"/>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516" name="直線コネクタ 515">
          <a:extLst>
            <a:ext uri="{FF2B5EF4-FFF2-40B4-BE49-F238E27FC236}">
              <a16:creationId xmlns:a16="http://schemas.microsoft.com/office/drawing/2014/main" id="{8EE9B13B-0CF8-4909-9117-0BF8528244C5}"/>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517" name="【庁舎】&#10;有形固定資産減価償却率最大値テキスト">
          <a:extLst>
            <a:ext uri="{FF2B5EF4-FFF2-40B4-BE49-F238E27FC236}">
              <a16:creationId xmlns:a16="http://schemas.microsoft.com/office/drawing/2014/main" id="{699ED219-BBF6-4DE7-804A-D2468B6E062C}"/>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518" name="直線コネクタ 517">
          <a:extLst>
            <a:ext uri="{FF2B5EF4-FFF2-40B4-BE49-F238E27FC236}">
              <a16:creationId xmlns:a16="http://schemas.microsoft.com/office/drawing/2014/main" id="{F677D946-10B0-411A-B46E-E828F7B963E9}"/>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168927</xdr:rowOff>
    </xdr:from>
    <xdr:ext cx="405111" cy="259045"/>
    <xdr:sp macro="" textlink="">
      <xdr:nvSpPr>
        <xdr:cNvPr id="519" name="【庁舎】&#10;有形固定資産減価償却率平均値テキスト">
          <a:extLst>
            <a:ext uri="{FF2B5EF4-FFF2-40B4-BE49-F238E27FC236}">
              <a16:creationId xmlns:a16="http://schemas.microsoft.com/office/drawing/2014/main" id="{A5828A4F-9329-438A-9424-0600CDE01C64}"/>
            </a:ext>
          </a:extLst>
        </xdr:cNvPr>
        <xdr:cNvSpPr txBox="1"/>
      </xdr:nvSpPr>
      <xdr:spPr>
        <a:xfrm>
          <a:off x="16357600" y="178282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19050</xdr:rowOff>
    </xdr:from>
    <xdr:to>
      <xdr:col>85</xdr:col>
      <xdr:colOff>177800</xdr:colOff>
      <xdr:row>104</xdr:row>
      <xdr:rowOff>120650</xdr:rowOff>
    </xdr:to>
    <xdr:sp macro="" textlink="">
      <xdr:nvSpPr>
        <xdr:cNvPr id="520" name="フローチャート: 判断 519">
          <a:extLst>
            <a:ext uri="{FF2B5EF4-FFF2-40B4-BE49-F238E27FC236}">
              <a16:creationId xmlns:a16="http://schemas.microsoft.com/office/drawing/2014/main" id="{39EB6648-D479-4E2B-897F-2C07B1BACF2B}"/>
            </a:ext>
          </a:extLst>
        </xdr:cNvPr>
        <xdr:cNvSpPr/>
      </xdr:nvSpPr>
      <xdr:spPr>
        <a:xfrm>
          <a:off x="16268700" y="1784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22861</xdr:rowOff>
    </xdr:from>
    <xdr:to>
      <xdr:col>81</xdr:col>
      <xdr:colOff>101600</xdr:colOff>
      <xdr:row>104</xdr:row>
      <xdr:rowOff>124461</xdr:rowOff>
    </xdr:to>
    <xdr:sp macro="" textlink="">
      <xdr:nvSpPr>
        <xdr:cNvPr id="521" name="フローチャート: 判断 520">
          <a:extLst>
            <a:ext uri="{FF2B5EF4-FFF2-40B4-BE49-F238E27FC236}">
              <a16:creationId xmlns:a16="http://schemas.microsoft.com/office/drawing/2014/main" id="{8E62F9E3-D833-4080-8F40-EB94F60BC6B4}"/>
            </a:ext>
          </a:extLst>
        </xdr:cNvPr>
        <xdr:cNvSpPr/>
      </xdr:nvSpPr>
      <xdr:spPr>
        <a:xfrm>
          <a:off x="15430500" y="1785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39370</xdr:rowOff>
    </xdr:from>
    <xdr:to>
      <xdr:col>76</xdr:col>
      <xdr:colOff>165100</xdr:colOff>
      <xdr:row>104</xdr:row>
      <xdr:rowOff>140970</xdr:rowOff>
    </xdr:to>
    <xdr:sp macro="" textlink="">
      <xdr:nvSpPr>
        <xdr:cNvPr id="522" name="フローチャート: 判断 521">
          <a:extLst>
            <a:ext uri="{FF2B5EF4-FFF2-40B4-BE49-F238E27FC236}">
              <a16:creationId xmlns:a16="http://schemas.microsoft.com/office/drawing/2014/main" id="{4D33C110-1F6D-48A8-8009-2872C908AFF0}"/>
            </a:ext>
          </a:extLst>
        </xdr:cNvPr>
        <xdr:cNvSpPr/>
      </xdr:nvSpPr>
      <xdr:spPr>
        <a:xfrm>
          <a:off x="14541500" y="1787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44450</xdr:rowOff>
    </xdr:from>
    <xdr:to>
      <xdr:col>72</xdr:col>
      <xdr:colOff>38100</xdr:colOff>
      <xdr:row>104</xdr:row>
      <xdr:rowOff>146050</xdr:rowOff>
    </xdr:to>
    <xdr:sp macro="" textlink="">
      <xdr:nvSpPr>
        <xdr:cNvPr id="523" name="フローチャート: 判断 522">
          <a:extLst>
            <a:ext uri="{FF2B5EF4-FFF2-40B4-BE49-F238E27FC236}">
              <a16:creationId xmlns:a16="http://schemas.microsoft.com/office/drawing/2014/main" id="{CA598FD7-F6C7-4600-83BC-D0F7F6BA5875}"/>
            </a:ext>
          </a:extLst>
        </xdr:cNvPr>
        <xdr:cNvSpPr/>
      </xdr:nvSpPr>
      <xdr:spPr>
        <a:xfrm>
          <a:off x="13652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12700</xdr:rowOff>
    </xdr:from>
    <xdr:to>
      <xdr:col>67</xdr:col>
      <xdr:colOff>101600</xdr:colOff>
      <xdr:row>104</xdr:row>
      <xdr:rowOff>114300</xdr:rowOff>
    </xdr:to>
    <xdr:sp macro="" textlink="">
      <xdr:nvSpPr>
        <xdr:cNvPr id="524" name="フローチャート: 判断 523">
          <a:extLst>
            <a:ext uri="{FF2B5EF4-FFF2-40B4-BE49-F238E27FC236}">
              <a16:creationId xmlns:a16="http://schemas.microsoft.com/office/drawing/2014/main" id="{BC9DCED9-A1A1-4542-B522-BCAC3624429F}"/>
            </a:ext>
          </a:extLst>
        </xdr:cNvPr>
        <xdr:cNvSpPr/>
      </xdr:nvSpPr>
      <xdr:spPr>
        <a:xfrm>
          <a:off x="12763500" y="1784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525" name="テキスト ボックス 524">
          <a:extLst>
            <a:ext uri="{FF2B5EF4-FFF2-40B4-BE49-F238E27FC236}">
              <a16:creationId xmlns:a16="http://schemas.microsoft.com/office/drawing/2014/main" id="{65B55AA8-30B7-4BCD-AD07-B694E98F355C}"/>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526" name="テキスト ボックス 525">
          <a:extLst>
            <a:ext uri="{FF2B5EF4-FFF2-40B4-BE49-F238E27FC236}">
              <a16:creationId xmlns:a16="http://schemas.microsoft.com/office/drawing/2014/main" id="{9386ADBB-222F-4407-82CB-406DF3F96FA2}"/>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527" name="テキスト ボックス 526">
          <a:extLst>
            <a:ext uri="{FF2B5EF4-FFF2-40B4-BE49-F238E27FC236}">
              <a16:creationId xmlns:a16="http://schemas.microsoft.com/office/drawing/2014/main" id="{7C96DC0A-A1C7-4880-B7A1-DD04B204E7D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528" name="テキスト ボックス 527">
          <a:extLst>
            <a:ext uri="{FF2B5EF4-FFF2-40B4-BE49-F238E27FC236}">
              <a16:creationId xmlns:a16="http://schemas.microsoft.com/office/drawing/2014/main" id="{98702EFF-1332-4D2D-AFA1-ED68156493D4}"/>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529" name="テキスト ボックス 528">
          <a:extLst>
            <a:ext uri="{FF2B5EF4-FFF2-40B4-BE49-F238E27FC236}">
              <a16:creationId xmlns:a16="http://schemas.microsoft.com/office/drawing/2014/main" id="{28040A80-D15C-4854-92D6-17B3129F4BFF}"/>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86361</xdr:rowOff>
    </xdr:from>
    <xdr:to>
      <xdr:col>85</xdr:col>
      <xdr:colOff>177800</xdr:colOff>
      <xdr:row>103</xdr:row>
      <xdr:rowOff>16511</xdr:rowOff>
    </xdr:to>
    <xdr:sp macro="" textlink="">
      <xdr:nvSpPr>
        <xdr:cNvPr id="530" name="楕円 529">
          <a:extLst>
            <a:ext uri="{FF2B5EF4-FFF2-40B4-BE49-F238E27FC236}">
              <a16:creationId xmlns:a16="http://schemas.microsoft.com/office/drawing/2014/main" id="{5B0A4382-705B-46E4-B5E5-3AEF3F327509}"/>
            </a:ext>
          </a:extLst>
        </xdr:cNvPr>
        <xdr:cNvSpPr/>
      </xdr:nvSpPr>
      <xdr:spPr>
        <a:xfrm>
          <a:off x="16268700" y="17574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109238</xdr:rowOff>
    </xdr:from>
    <xdr:ext cx="405111" cy="259045"/>
    <xdr:sp macro="" textlink="">
      <xdr:nvSpPr>
        <xdr:cNvPr id="531" name="【庁舎】&#10;有形固定資産減価償却率該当値テキスト">
          <a:extLst>
            <a:ext uri="{FF2B5EF4-FFF2-40B4-BE49-F238E27FC236}">
              <a16:creationId xmlns:a16="http://schemas.microsoft.com/office/drawing/2014/main" id="{8C02129A-58E4-4715-A23D-118A2590CB2B}"/>
            </a:ext>
          </a:extLst>
        </xdr:cNvPr>
        <xdr:cNvSpPr txBox="1"/>
      </xdr:nvSpPr>
      <xdr:spPr>
        <a:xfrm>
          <a:off x="16357600" y="17425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33020</xdr:rowOff>
    </xdr:from>
    <xdr:to>
      <xdr:col>81</xdr:col>
      <xdr:colOff>101600</xdr:colOff>
      <xdr:row>102</xdr:row>
      <xdr:rowOff>134620</xdr:rowOff>
    </xdr:to>
    <xdr:sp macro="" textlink="">
      <xdr:nvSpPr>
        <xdr:cNvPr id="532" name="楕円 531">
          <a:extLst>
            <a:ext uri="{FF2B5EF4-FFF2-40B4-BE49-F238E27FC236}">
              <a16:creationId xmlns:a16="http://schemas.microsoft.com/office/drawing/2014/main" id="{EE37D20A-AC85-4F5B-A98D-6CC698CB2999}"/>
            </a:ext>
          </a:extLst>
        </xdr:cNvPr>
        <xdr:cNvSpPr/>
      </xdr:nvSpPr>
      <xdr:spPr>
        <a:xfrm>
          <a:off x="15430500" y="17520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83820</xdr:rowOff>
    </xdr:from>
    <xdr:to>
      <xdr:col>85</xdr:col>
      <xdr:colOff>127000</xdr:colOff>
      <xdr:row>102</xdr:row>
      <xdr:rowOff>137161</xdr:rowOff>
    </xdr:to>
    <xdr:cxnSp macro="">
      <xdr:nvCxnSpPr>
        <xdr:cNvPr id="533" name="直線コネクタ 532">
          <a:extLst>
            <a:ext uri="{FF2B5EF4-FFF2-40B4-BE49-F238E27FC236}">
              <a16:creationId xmlns:a16="http://schemas.microsoft.com/office/drawing/2014/main" id="{9753E8E5-50BA-4876-94D7-69D90AC11F91}"/>
            </a:ext>
          </a:extLst>
        </xdr:cNvPr>
        <xdr:cNvCxnSpPr/>
      </xdr:nvCxnSpPr>
      <xdr:spPr>
        <a:xfrm>
          <a:off x="15481300" y="17571720"/>
          <a:ext cx="8382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151130</xdr:rowOff>
    </xdr:from>
    <xdr:to>
      <xdr:col>76</xdr:col>
      <xdr:colOff>165100</xdr:colOff>
      <xdr:row>102</xdr:row>
      <xdr:rowOff>81280</xdr:rowOff>
    </xdr:to>
    <xdr:sp macro="" textlink="">
      <xdr:nvSpPr>
        <xdr:cNvPr id="534" name="楕円 533">
          <a:extLst>
            <a:ext uri="{FF2B5EF4-FFF2-40B4-BE49-F238E27FC236}">
              <a16:creationId xmlns:a16="http://schemas.microsoft.com/office/drawing/2014/main" id="{8C95ED02-E95D-4FD7-BB0B-1CD1831E7A15}"/>
            </a:ext>
          </a:extLst>
        </xdr:cNvPr>
        <xdr:cNvSpPr/>
      </xdr:nvSpPr>
      <xdr:spPr>
        <a:xfrm>
          <a:off x="14541500" y="17467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30480</xdr:rowOff>
    </xdr:from>
    <xdr:to>
      <xdr:col>81</xdr:col>
      <xdr:colOff>50800</xdr:colOff>
      <xdr:row>102</xdr:row>
      <xdr:rowOff>83820</xdr:rowOff>
    </xdr:to>
    <xdr:cxnSp macro="">
      <xdr:nvCxnSpPr>
        <xdr:cNvPr id="535" name="直線コネクタ 534">
          <a:extLst>
            <a:ext uri="{FF2B5EF4-FFF2-40B4-BE49-F238E27FC236}">
              <a16:creationId xmlns:a16="http://schemas.microsoft.com/office/drawing/2014/main" id="{1199A92F-C6DC-4D86-BF72-8B12AAA36809}"/>
            </a:ext>
          </a:extLst>
        </xdr:cNvPr>
        <xdr:cNvCxnSpPr/>
      </xdr:nvCxnSpPr>
      <xdr:spPr>
        <a:xfrm>
          <a:off x="14592300" y="1751838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95250</xdr:rowOff>
    </xdr:from>
    <xdr:to>
      <xdr:col>72</xdr:col>
      <xdr:colOff>38100</xdr:colOff>
      <xdr:row>106</xdr:row>
      <xdr:rowOff>25400</xdr:rowOff>
    </xdr:to>
    <xdr:sp macro="" textlink="">
      <xdr:nvSpPr>
        <xdr:cNvPr id="536" name="楕円 535">
          <a:extLst>
            <a:ext uri="{FF2B5EF4-FFF2-40B4-BE49-F238E27FC236}">
              <a16:creationId xmlns:a16="http://schemas.microsoft.com/office/drawing/2014/main" id="{EC5BA192-902F-48C7-BFA2-B092F120CA4F}"/>
            </a:ext>
          </a:extLst>
        </xdr:cNvPr>
        <xdr:cNvSpPr/>
      </xdr:nvSpPr>
      <xdr:spPr>
        <a:xfrm>
          <a:off x="13652500" y="18097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30480</xdr:rowOff>
    </xdr:from>
    <xdr:to>
      <xdr:col>76</xdr:col>
      <xdr:colOff>114300</xdr:colOff>
      <xdr:row>105</xdr:row>
      <xdr:rowOff>146050</xdr:rowOff>
    </xdr:to>
    <xdr:cxnSp macro="">
      <xdr:nvCxnSpPr>
        <xdr:cNvPr id="537" name="直線コネクタ 536">
          <a:extLst>
            <a:ext uri="{FF2B5EF4-FFF2-40B4-BE49-F238E27FC236}">
              <a16:creationId xmlns:a16="http://schemas.microsoft.com/office/drawing/2014/main" id="{DAFB21B8-C3B8-4083-9BB6-1E81E4B6C513}"/>
            </a:ext>
          </a:extLst>
        </xdr:cNvPr>
        <xdr:cNvCxnSpPr/>
      </xdr:nvCxnSpPr>
      <xdr:spPr>
        <a:xfrm flipV="1">
          <a:off x="13703300" y="17518380"/>
          <a:ext cx="889000" cy="629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101</xdr:row>
      <xdr:rowOff>44450</xdr:rowOff>
    </xdr:from>
    <xdr:to>
      <xdr:col>67</xdr:col>
      <xdr:colOff>101600</xdr:colOff>
      <xdr:row>101</xdr:row>
      <xdr:rowOff>146050</xdr:rowOff>
    </xdr:to>
    <xdr:sp macro="" textlink="">
      <xdr:nvSpPr>
        <xdr:cNvPr id="538" name="楕円 537">
          <a:extLst>
            <a:ext uri="{FF2B5EF4-FFF2-40B4-BE49-F238E27FC236}">
              <a16:creationId xmlns:a16="http://schemas.microsoft.com/office/drawing/2014/main" id="{2397E94E-6237-45C5-9B7E-8CFB7E502EAA}"/>
            </a:ext>
          </a:extLst>
        </xdr:cNvPr>
        <xdr:cNvSpPr/>
      </xdr:nvSpPr>
      <xdr:spPr>
        <a:xfrm>
          <a:off x="12763500" y="17360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95250</xdr:rowOff>
    </xdr:from>
    <xdr:to>
      <xdr:col>71</xdr:col>
      <xdr:colOff>177800</xdr:colOff>
      <xdr:row>105</xdr:row>
      <xdr:rowOff>146050</xdr:rowOff>
    </xdr:to>
    <xdr:cxnSp macro="">
      <xdr:nvCxnSpPr>
        <xdr:cNvPr id="539" name="直線コネクタ 538">
          <a:extLst>
            <a:ext uri="{FF2B5EF4-FFF2-40B4-BE49-F238E27FC236}">
              <a16:creationId xmlns:a16="http://schemas.microsoft.com/office/drawing/2014/main" id="{AC4A2D3B-81FA-44BC-B1D8-23D5A236BDBA}"/>
            </a:ext>
          </a:extLst>
        </xdr:cNvPr>
        <xdr:cNvCxnSpPr/>
      </xdr:nvCxnSpPr>
      <xdr:spPr>
        <a:xfrm>
          <a:off x="12814300" y="17411700"/>
          <a:ext cx="889000" cy="736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115588</xdr:rowOff>
    </xdr:from>
    <xdr:ext cx="405111" cy="259045"/>
    <xdr:sp macro="" textlink="">
      <xdr:nvSpPr>
        <xdr:cNvPr id="540" name="n_1aveValue【庁舎】&#10;有形固定資産減価償却率">
          <a:extLst>
            <a:ext uri="{FF2B5EF4-FFF2-40B4-BE49-F238E27FC236}">
              <a16:creationId xmlns:a16="http://schemas.microsoft.com/office/drawing/2014/main" id="{D434B914-A06A-4377-9E54-126D5D4F093A}"/>
            </a:ext>
          </a:extLst>
        </xdr:cNvPr>
        <xdr:cNvSpPr txBox="1"/>
      </xdr:nvSpPr>
      <xdr:spPr>
        <a:xfrm>
          <a:off x="15266044" y="17946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132097</xdr:rowOff>
    </xdr:from>
    <xdr:ext cx="405111" cy="259045"/>
    <xdr:sp macro="" textlink="">
      <xdr:nvSpPr>
        <xdr:cNvPr id="541" name="n_2aveValue【庁舎】&#10;有形固定資産減価償却率">
          <a:extLst>
            <a:ext uri="{FF2B5EF4-FFF2-40B4-BE49-F238E27FC236}">
              <a16:creationId xmlns:a16="http://schemas.microsoft.com/office/drawing/2014/main" id="{2B84B68B-DD0A-43EF-A5BF-70520AECEC18}"/>
            </a:ext>
          </a:extLst>
        </xdr:cNvPr>
        <xdr:cNvSpPr txBox="1"/>
      </xdr:nvSpPr>
      <xdr:spPr>
        <a:xfrm>
          <a:off x="14389744" y="17962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162577</xdr:rowOff>
    </xdr:from>
    <xdr:ext cx="405111" cy="259045"/>
    <xdr:sp macro="" textlink="">
      <xdr:nvSpPr>
        <xdr:cNvPr id="542" name="n_3aveValue【庁舎】&#10;有形固定資産減価償却率">
          <a:extLst>
            <a:ext uri="{FF2B5EF4-FFF2-40B4-BE49-F238E27FC236}">
              <a16:creationId xmlns:a16="http://schemas.microsoft.com/office/drawing/2014/main" id="{84D06F5D-29E5-4908-8799-CFB588874F4D}"/>
            </a:ext>
          </a:extLst>
        </xdr:cNvPr>
        <xdr:cNvSpPr txBox="1"/>
      </xdr:nvSpPr>
      <xdr:spPr>
        <a:xfrm>
          <a:off x="13500744" y="1765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105427</xdr:rowOff>
    </xdr:from>
    <xdr:ext cx="405111" cy="259045"/>
    <xdr:sp macro="" textlink="">
      <xdr:nvSpPr>
        <xdr:cNvPr id="543" name="n_4aveValue【庁舎】&#10;有形固定資産減価償却率">
          <a:extLst>
            <a:ext uri="{FF2B5EF4-FFF2-40B4-BE49-F238E27FC236}">
              <a16:creationId xmlns:a16="http://schemas.microsoft.com/office/drawing/2014/main" id="{3CE37939-9BB8-404C-A28D-FD24DE128207}"/>
            </a:ext>
          </a:extLst>
        </xdr:cNvPr>
        <xdr:cNvSpPr txBox="1"/>
      </xdr:nvSpPr>
      <xdr:spPr>
        <a:xfrm>
          <a:off x="12611744" y="17936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151147</xdr:rowOff>
    </xdr:from>
    <xdr:ext cx="405111" cy="259045"/>
    <xdr:sp macro="" textlink="">
      <xdr:nvSpPr>
        <xdr:cNvPr id="544" name="n_1mainValue【庁舎】&#10;有形固定資産減価償却率">
          <a:extLst>
            <a:ext uri="{FF2B5EF4-FFF2-40B4-BE49-F238E27FC236}">
              <a16:creationId xmlns:a16="http://schemas.microsoft.com/office/drawing/2014/main" id="{1DD78E61-D490-40EA-9AC2-29AACA72F5ED}"/>
            </a:ext>
          </a:extLst>
        </xdr:cNvPr>
        <xdr:cNvSpPr txBox="1"/>
      </xdr:nvSpPr>
      <xdr:spPr>
        <a:xfrm>
          <a:off x="15266044" y="1729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97807</xdr:rowOff>
    </xdr:from>
    <xdr:ext cx="405111" cy="259045"/>
    <xdr:sp macro="" textlink="">
      <xdr:nvSpPr>
        <xdr:cNvPr id="545" name="n_2mainValue【庁舎】&#10;有形固定資産減価償却率">
          <a:extLst>
            <a:ext uri="{FF2B5EF4-FFF2-40B4-BE49-F238E27FC236}">
              <a16:creationId xmlns:a16="http://schemas.microsoft.com/office/drawing/2014/main" id="{04A8923C-BEE4-4702-BD9F-BC086A87972C}"/>
            </a:ext>
          </a:extLst>
        </xdr:cNvPr>
        <xdr:cNvSpPr txBox="1"/>
      </xdr:nvSpPr>
      <xdr:spPr>
        <a:xfrm>
          <a:off x="14389744" y="17242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16527</xdr:rowOff>
    </xdr:from>
    <xdr:ext cx="405111" cy="259045"/>
    <xdr:sp macro="" textlink="">
      <xdr:nvSpPr>
        <xdr:cNvPr id="546" name="n_3mainValue【庁舎】&#10;有形固定資産減価償却率">
          <a:extLst>
            <a:ext uri="{FF2B5EF4-FFF2-40B4-BE49-F238E27FC236}">
              <a16:creationId xmlns:a16="http://schemas.microsoft.com/office/drawing/2014/main" id="{12675261-D09E-4C37-B813-321441739E96}"/>
            </a:ext>
          </a:extLst>
        </xdr:cNvPr>
        <xdr:cNvSpPr txBox="1"/>
      </xdr:nvSpPr>
      <xdr:spPr>
        <a:xfrm>
          <a:off x="13500744" y="18190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99</xdr:row>
      <xdr:rowOff>162577</xdr:rowOff>
    </xdr:from>
    <xdr:ext cx="405111" cy="259045"/>
    <xdr:sp macro="" textlink="">
      <xdr:nvSpPr>
        <xdr:cNvPr id="547" name="n_4mainValue【庁舎】&#10;有形固定資産減価償却率">
          <a:extLst>
            <a:ext uri="{FF2B5EF4-FFF2-40B4-BE49-F238E27FC236}">
              <a16:creationId xmlns:a16="http://schemas.microsoft.com/office/drawing/2014/main" id="{B0EC885B-FAEB-4A4B-B35B-8615144D16D8}"/>
            </a:ext>
          </a:extLst>
        </xdr:cNvPr>
        <xdr:cNvSpPr txBox="1"/>
      </xdr:nvSpPr>
      <xdr:spPr>
        <a:xfrm>
          <a:off x="12611744" y="1713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48" name="正方形/長方形 547">
          <a:extLst>
            <a:ext uri="{FF2B5EF4-FFF2-40B4-BE49-F238E27FC236}">
              <a16:creationId xmlns:a16="http://schemas.microsoft.com/office/drawing/2014/main" id="{974F843A-243D-431D-A5B3-B980DCEB50E4}"/>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49" name="正方形/長方形 548">
          <a:extLst>
            <a:ext uri="{FF2B5EF4-FFF2-40B4-BE49-F238E27FC236}">
              <a16:creationId xmlns:a16="http://schemas.microsoft.com/office/drawing/2014/main" id="{22C106A4-D4F7-4DD9-BD0C-D98F87FFEA18}"/>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50" name="正方形/長方形 549">
          <a:extLst>
            <a:ext uri="{FF2B5EF4-FFF2-40B4-BE49-F238E27FC236}">
              <a16:creationId xmlns:a16="http://schemas.microsoft.com/office/drawing/2014/main" id="{C7F191B5-C411-48B8-BB37-D656EA4E6F9A}"/>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51" name="正方形/長方形 550">
          <a:extLst>
            <a:ext uri="{FF2B5EF4-FFF2-40B4-BE49-F238E27FC236}">
              <a16:creationId xmlns:a16="http://schemas.microsoft.com/office/drawing/2014/main" id="{FED52972-22A7-4E2D-B5D8-7CA7812EAB0E}"/>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52" name="正方形/長方形 551">
          <a:extLst>
            <a:ext uri="{FF2B5EF4-FFF2-40B4-BE49-F238E27FC236}">
              <a16:creationId xmlns:a16="http://schemas.microsoft.com/office/drawing/2014/main" id="{6E40F978-7EFE-4DFA-A7D6-AEF53E278D1D}"/>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53" name="正方形/長方形 552">
          <a:extLst>
            <a:ext uri="{FF2B5EF4-FFF2-40B4-BE49-F238E27FC236}">
              <a16:creationId xmlns:a16="http://schemas.microsoft.com/office/drawing/2014/main" id="{75957D7C-5EA4-4DF4-A6C1-DFBCD19C96F9}"/>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54" name="正方形/長方形 553">
          <a:extLst>
            <a:ext uri="{FF2B5EF4-FFF2-40B4-BE49-F238E27FC236}">
              <a16:creationId xmlns:a16="http://schemas.microsoft.com/office/drawing/2014/main" id="{54550CA6-9367-4DAE-AF7E-DE3757063831}"/>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55" name="正方形/長方形 554">
          <a:extLst>
            <a:ext uri="{FF2B5EF4-FFF2-40B4-BE49-F238E27FC236}">
              <a16:creationId xmlns:a16="http://schemas.microsoft.com/office/drawing/2014/main" id="{34B18697-B9A7-4D77-9A7D-476350DA076A}"/>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56" name="テキスト ボックス 555">
          <a:extLst>
            <a:ext uri="{FF2B5EF4-FFF2-40B4-BE49-F238E27FC236}">
              <a16:creationId xmlns:a16="http://schemas.microsoft.com/office/drawing/2014/main" id="{62DE60E6-C9AC-46A0-8B5A-7587A707E62A}"/>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57" name="直線コネクタ 556">
          <a:extLst>
            <a:ext uri="{FF2B5EF4-FFF2-40B4-BE49-F238E27FC236}">
              <a16:creationId xmlns:a16="http://schemas.microsoft.com/office/drawing/2014/main" id="{CE2EFC7E-642A-4253-830C-337FF87BFBFA}"/>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58" name="直線コネクタ 557">
          <a:extLst>
            <a:ext uri="{FF2B5EF4-FFF2-40B4-BE49-F238E27FC236}">
              <a16:creationId xmlns:a16="http://schemas.microsoft.com/office/drawing/2014/main" id="{D971E44A-00A7-4C92-AAB0-EA3DD298A862}"/>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59" name="テキスト ボックス 558">
          <a:extLst>
            <a:ext uri="{FF2B5EF4-FFF2-40B4-BE49-F238E27FC236}">
              <a16:creationId xmlns:a16="http://schemas.microsoft.com/office/drawing/2014/main" id="{CF2493D1-D629-401C-9C0E-59B7149818BA}"/>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60" name="直線コネクタ 559">
          <a:extLst>
            <a:ext uri="{FF2B5EF4-FFF2-40B4-BE49-F238E27FC236}">
              <a16:creationId xmlns:a16="http://schemas.microsoft.com/office/drawing/2014/main" id="{311E0891-F90F-4605-9B65-621E983DAD6C}"/>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61" name="テキスト ボックス 560">
          <a:extLst>
            <a:ext uri="{FF2B5EF4-FFF2-40B4-BE49-F238E27FC236}">
              <a16:creationId xmlns:a16="http://schemas.microsoft.com/office/drawing/2014/main" id="{B019F973-0F03-4CEE-AEE8-778A13324822}"/>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62" name="直線コネクタ 561">
          <a:extLst>
            <a:ext uri="{FF2B5EF4-FFF2-40B4-BE49-F238E27FC236}">
              <a16:creationId xmlns:a16="http://schemas.microsoft.com/office/drawing/2014/main" id="{7B118C0F-4CB0-47ED-A1B6-CC6A78692DC2}"/>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63" name="テキスト ボックス 562">
          <a:extLst>
            <a:ext uri="{FF2B5EF4-FFF2-40B4-BE49-F238E27FC236}">
              <a16:creationId xmlns:a16="http://schemas.microsoft.com/office/drawing/2014/main" id="{1240647B-E856-42A4-A138-F1C13CF0F9C9}"/>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64" name="直線コネクタ 563">
          <a:extLst>
            <a:ext uri="{FF2B5EF4-FFF2-40B4-BE49-F238E27FC236}">
              <a16:creationId xmlns:a16="http://schemas.microsoft.com/office/drawing/2014/main" id="{1C78B1D9-50BA-46DF-B252-F36D24FC0796}"/>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65" name="テキスト ボックス 564">
          <a:extLst>
            <a:ext uri="{FF2B5EF4-FFF2-40B4-BE49-F238E27FC236}">
              <a16:creationId xmlns:a16="http://schemas.microsoft.com/office/drawing/2014/main" id="{4497C3A8-F719-4F38-8BAE-EE3483F356E9}"/>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66" name="直線コネクタ 565">
          <a:extLst>
            <a:ext uri="{FF2B5EF4-FFF2-40B4-BE49-F238E27FC236}">
              <a16:creationId xmlns:a16="http://schemas.microsoft.com/office/drawing/2014/main" id="{9E075D3A-CDDE-4F42-A8BE-C1A480A43652}"/>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567" name="テキスト ボックス 566">
          <a:extLst>
            <a:ext uri="{FF2B5EF4-FFF2-40B4-BE49-F238E27FC236}">
              <a16:creationId xmlns:a16="http://schemas.microsoft.com/office/drawing/2014/main" id="{D275B7EA-F8BC-46F0-8789-EE1D576DE055}"/>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68" name="直線コネクタ 567">
          <a:extLst>
            <a:ext uri="{FF2B5EF4-FFF2-40B4-BE49-F238E27FC236}">
              <a16:creationId xmlns:a16="http://schemas.microsoft.com/office/drawing/2014/main" id="{2C4BD955-9028-4CEE-8FF0-25BDC7F31CE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569" name="テキスト ボックス 568">
          <a:extLst>
            <a:ext uri="{FF2B5EF4-FFF2-40B4-BE49-F238E27FC236}">
              <a16:creationId xmlns:a16="http://schemas.microsoft.com/office/drawing/2014/main" id="{EA3B4F96-667C-4D20-B47C-F4AF064D5A24}"/>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70" name="【庁舎】&#10;一人当たり面積グラフ枠">
          <a:extLst>
            <a:ext uri="{FF2B5EF4-FFF2-40B4-BE49-F238E27FC236}">
              <a16:creationId xmlns:a16="http://schemas.microsoft.com/office/drawing/2014/main" id="{4988A6CD-A47C-41EC-8749-49105F2C226A}"/>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79629</xdr:rowOff>
    </xdr:from>
    <xdr:to>
      <xdr:col>116</xdr:col>
      <xdr:colOff>62864</xdr:colOff>
      <xdr:row>108</xdr:row>
      <xdr:rowOff>36195</xdr:rowOff>
    </xdr:to>
    <xdr:cxnSp macro="">
      <xdr:nvCxnSpPr>
        <xdr:cNvPr id="571" name="直線コネクタ 570">
          <a:extLst>
            <a:ext uri="{FF2B5EF4-FFF2-40B4-BE49-F238E27FC236}">
              <a16:creationId xmlns:a16="http://schemas.microsoft.com/office/drawing/2014/main" id="{48763489-A4AD-488A-A555-E98C95D318BF}"/>
            </a:ext>
          </a:extLst>
        </xdr:cNvPr>
        <xdr:cNvCxnSpPr/>
      </xdr:nvCxnSpPr>
      <xdr:spPr>
        <a:xfrm flipV="1">
          <a:off x="22160864" y="17396079"/>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40022</xdr:rowOff>
    </xdr:from>
    <xdr:ext cx="469744" cy="259045"/>
    <xdr:sp macro="" textlink="">
      <xdr:nvSpPr>
        <xdr:cNvPr id="572" name="【庁舎】&#10;一人当たり面積最小値テキスト">
          <a:extLst>
            <a:ext uri="{FF2B5EF4-FFF2-40B4-BE49-F238E27FC236}">
              <a16:creationId xmlns:a16="http://schemas.microsoft.com/office/drawing/2014/main" id="{B2AF394C-4CC0-493B-98B8-6D0F042A5E63}"/>
            </a:ext>
          </a:extLst>
        </xdr:cNvPr>
        <xdr:cNvSpPr txBox="1"/>
      </xdr:nvSpPr>
      <xdr:spPr>
        <a:xfrm>
          <a:off x="22199600" y="18556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36195</xdr:rowOff>
    </xdr:from>
    <xdr:to>
      <xdr:col>116</xdr:col>
      <xdr:colOff>152400</xdr:colOff>
      <xdr:row>108</xdr:row>
      <xdr:rowOff>36195</xdr:rowOff>
    </xdr:to>
    <xdr:cxnSp macro="">
      <xdr:nvCxnSpPr>
        <xdr:cNvPr id="573" name="直線コネクタ 572">
          <a:extLst>
            <a:ext uri="{FF2B5EF4-FFF2-40B4-BE49-F238E27FC236}">
              <a16:creationId xmlns:a16="http://schemas.microsoft.com/office/drawing/2014/main" id="{6C1ABAB0-C1BB-4645-BA09-053DC6426B99}"/>
            </a:ext>
          </a:extLst>
        </xdr:cNvPr>
        <xdr:cNvCxnSpPr/>
      </xdr:nvCxnSpPr>
      <xdr:spPr>
        <a:xfrm>
          <a:off x="22072600" y="18552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26306</xdr:rowOff>
    </xdr:from>
    <xdr:ext cx="469744" cy="259045"/>
    <xdr:sp macro="" textlink="">
      <xdr:nvSpPr>
        <xdr:cNvPr id="574" name="【庁舎】&#10;一人当たり面積最大値テキスト">
          <a:extLst>
            <a:ext uri="{FF2B5EF4-FFF2-40B4-BE49-F238E27FC236}">
              <a16:creationId xmlns:a16="http://schemas.microsoft.com/office/drawing/2014/main" id="{F9075DED-3304-4878-8141-FCF8A3C1813D}"/>
            </a:ext>
          </a:extLst>
        </xdr:cNvPr>
        <xdr:cNvSpPr txBox="1"/>
      </xdr:nvSpPr>
      <xdr:spPr>
        <a:xfrm>
          <a:off x="22199600" y="17171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79629</xdr:rowOff>
    </xdr:from>
    <xdr:to>
      <xdr:col>116</xdr:col>
      <xdr:colOff>152400</xdr:colOff>
      <xdr:row>101</xdr:row>
      <xdr:rowOff>79629</xdr:rowOff>
    </xdr:to>
    <xdr:cxnSp macro="">
      <xdr:nvCxnSpPr>
        <xdr:cNvPr id="575" name="直線コネクタ 574">
          <a:extLst>
            <a:ext uri="{FF2B5EF4-FFF2-40B4-BE49-F238E27FC236}">
              <a16:creationId xmlns:a16="http://schemas.microsoft.com/office/drawing/2014/main" id="{0E920287-8FA3-4AB8-AD54-54388D0FF8B7}"/>
            </a:ext>
          </a:extLst>
        </xdr:cNvPr>
        <xdr:cNvCxnSpPr/>
      </xdr:nvCxnSpPr>
      <xdr:spPr>
        <a:xfrm>
          <a:off x="22072600" y="17396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76216</xdr:rowOff>
    </xdr:from>
    <xdr:ext cx="469744" cy="259045"/>
    <xdr:sp macro="" textlink="">
      <xdr:nvSpPr>
        <xdr:cNvPr id="576" name="【庁舎】&#10;一人当たり面積平均値テキスト">
          <a:extLst>
            <a:ext uri="{FF2B5EF4-FFF2-40B4-BE49-F238E27FC236}">
              <a16:creationId xmlns:a16="http://schemas.microsoft.com/office/drawing/2014/main" id="{D28CDBAC-39F9-47ED-8167-CDD8D867D750}"/>
            </a:ext>
          </a:extLst>
        </xdr:cNvPr>
        <xdr:cNvSpPr txBox="1"/>
      </xdr:nvSpPr>
      <xdr:spPr>
        <a:xfrm>
          <a:off x="22199600" y="182499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97789</xdr:rowOff>
    </xdr:from>
    <xdr:to>
      <xdr:col>116</xdr:col>
      <xdr:colOff>114300</xdr:colOff>
      <xdr:row>107</xdr:row>
      <xdr:rowOff>27939</xdr:rowOff>
    </xdr:to>
    <xdr:sp macro="" textlink="">
      <xdr:nvSpPr>
        <xdr:cNvPr id="577" name="フローチャート: 判断 576">
          <a:extLst>
            <a:ext uri="{FF2B5EF4-FFF2-40B4-BE49-F238E27FC236}">
              <a16:creationId xmlns:a16="http://schemas.microsoft.com/office/drawing/2014/main" id="{E6472C37-564A-49D9-A43E-3545510AC913}"/>
            </a:ext>
          </a:extLst>
        </xdr:cNvPr>
        <xdr:cNvSpPr/>
      </xdr:nvSpPr>
      <xdr:spPr>
        <a:xfrm>
          <a:off x="22110700" y="1827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108838</xdr:rowOff>
    </xdr:from>
    <xdr:to>
      <xdr:col>112</xdr:col>
      <xdr:colOff>38100</xdr:colOff>
      <xdr:row>107</xdr:row>
      <xdr:rowOff>38988</xdr:rowOff>
    </xdr:to>
    <xdr:sp macro="" textlink="">
      <xdr:nvSpPr>
        <xdr:cNvPr id="578" name="フローチャート: 判断 577">
          <a:extLst>
            <a:ext uri="{FF2B5EF4-FFF2-40B4-BE49-F238E27FC236}">
              <a16:creationId xmlns:a16="http://schemas.microsoft.com/office/drawing/2014/main" id="{64E2EABD-2F80-4A1F-ADD3-D80689491C36}"/>
            </a:ext>
          </a:extLst>
        </xdr:cNvPr>
        <xdr:cNvSpPr/>
      </xdr:nvSpPr>
      <xdr:spPr>
        <a:xfrm>
          <a:off x="21272500" y="1828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113030</xdr:rowOff>
    </xdr:from>
    <xdr:to>
      <xdr:col>107</xdr:col>
      <xdr:colOff>101600</xdr:colOff>
      <xdr:row>107</xdr:row>
      <xdr:rowOff>43180</xdr:rowOff>
    </xdr:to>
    <xdr:sp macro="" textlink="">
      <xdr:nvSpPr>
        <xdr:cNvPr id="579" name="フローチャート: 判断 578">
          <a:extLst>
            <a:ext uri="{FF2B5EF4-FFF2-40B4-BE49-F238E27FC236}">
              <a16:creationId xmlns:a16="http://schemas.microsoft.com/office/drawing/2014/main" id="{8ED2DFB9-BED9-4557-AE31-4AAFDAEA4AAA}"/>
            </a:ext>
          </a:extLst>
        </xdr:cNvPr>
        <xdr:cNvSpPr/>
      </xdr:nvSpPr>
      <xdr:spPr>
        <a:xfrm>
          <a:off x="20383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107314</xdr:rowOff>
    </xdr:from>
    <xdr:to>
      <xdr:col>102</xdr:col>
      <xdr:colOff>165100</xdr:colOff>
      <xdr:row>107</xdr:row>
      <xdr:rowOff>37464</xdr:rowOff>
    </xdr:to>
    <xdr:sp macro="" textlink="">
      <xdr:nvSpPr>
        <xdr:cNvPr id="580" name="フローチャート: 判断 579">
          <a:extLst>
            <a:ext uri="{FF2B5EF4-FFF2-40B4-BE49-F238E27FC236}">
              <a16:creationId xmlns:a16="http://schemas.microsoft.com/office/drawing/2014/main" id="{64C05AC9-543F-4BF7-8965-A8493E84BE57}"/>
            </a:ext>
          </a:extLst>
        </xdr:cNvPr>
        <xdr:cNvSpPr/>
      </xdr:nvSpPr>
      <xdr:spPr>
        <a:xfrm>
          <a:off x="19494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130175</xdr:rowOff>
    </xdr:from>
    <xdr:to>
      <xdr:col>98</xdr:col>
      <xdr:colOff>38100</xdr:colOff>
      <xdr:row>107</xdr:row>
      <xdr:rowOff>60325</xdr:rowOff>
    </xdr:to>
    <xdr:sp macro="" textlink="">
      <xdr:nvSpPr>
        <xdr:cNvPr id="581" name="フローチャート: 判断 580">
          <a:extLst>
            <a:ext uri="{FF2B5EF4-FFF2-40B4-BE49-F238E27FC236}">
              <a16:creationId xmlns:a16="http://schemas.microsoft.com/office/drawing/2014/main" id="{5CFDF2FA-2322-40E1-8790-AD8098E2DF71}"/>
            </a:ext>
          </a:extLst>
        </xdr:cNvPr>
        <xdr:cNvSpPr/>
      </xdr:nvSpPr>
      <xdr:spPr>
        <a:xfrm>
          <a:off x="18605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82" name="テキスト ボックス 581">
          <a:extLst>
            <a:ext uri="{FF2B5EF4-FFF2-40B4-BE49-F238E27FC236}">
              <a16:creationId xmlns:a16="http://schemas.microsoft.com/office/drawing/2014/main" id="{C49209D7-AB9A-4B22-B157-8F8F41423F57}"/>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83" name="テキスト ボックス 582">
          <a:extLst>
            <a:ext uri="{FF2B5EF4-FFF2-40B4-BE49-F238E27FC236}">
              <a16:creationId xmlns:a16="http://schemas.microsoft.com/office/drawing/2014/main" id="{664B6FC7-35F6-4223-A64B-0C743EDA7FD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84" name="テキスト ボックス 583">
          <a:extLst>
            <a:ext uri="{FF2B5EF4-FFF2-40B4-BE49-F238E27FC236}">
              <a16:creationId xmlns:a16="http://schemas.microsoft.com/office/drawing/2014/main" id="{F1749E77-38DF-4A69-981F-1614F4CFDC1B}"/>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85" name="テキスト ボックス 584">
          <a:extLst>
            <a:ext uri="{FF2B5EF4-FFF2-40B4-BE49-F238E27FC236}">
              <a16:creationId xmlns:a16="http://schemas.microsoft.com/office/drawing/2014/main" id="{67362FFA-5B94-46FD-A459-4750DC0D4ED7}"/>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86" name="テキスト ボックス 585">
          <a:extLst>
            <a:ext uri="{FF2B5EF4-FFF2-40B4-BE49-F238E27FC236}">
              <a16:creationId xmlns:a16="http://schemas.microsoft.com/office/drawing/2014/main" id="{31E1A092-13FD-4552-8AFE-2087BC8DB3E4}"/>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102</xdr:row>
      <xdr:rowOff>170942</xdr:rowOff>
    </xdr:from>
    <xdr:to>
      <xdr:col>116</xdr:col>
      <xdr:colOff>114300</xdr:colOff>
      <xdr:row>103</xdr:row>
      <xdr:rowOff>101092</xdr:rowOff>
    </xdr:to>
    <xdr:sp macro="" textlink="">
      <xdr:nvSpPr>
        <xdr:cNvPr id="587" name="楕円 586">
          <a:extLst>
            <a:ext uri="{FF2B5EF4-FFF2-40B4-BE49-F238E27FC236}">
              <a16:creationId xmlns:a16="http://schemas.microsoft.com/office/drawing/2014/main" id="{12C8871A-4204-42EE-96D5-116B27389E1C}"/>
            </a:ext>
          </a:extLst>
        </xdr:cNvPr>
        <xdr:cNvSpPr/>
      </xdr:nvSpPr>
      <xdr:spPr>
        <a:xfrm>
          <a:off x="22110700" y="17658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102</xdr:row>
      <xdr:rowOff>22369</xdr:rowOff>
    </xdr:from>
    <xdr:ext cx="469744" cy="259045"/>
    <xdr:sp macro="" textlink="">
      <xdr:nvSpPr>
        <xdr:cNvPr id="588" name="【庁舎】&#10;一人当たり面積該当値テキスト">
          <a:extLst>
            <a:ext uri="{FF2B5EF4-FFF2-40B4-BE49-F238E27FC236}">
              <a16:creationId xmlns:a16="http://schemas.microsoft.com/office/drawing/2014/main" id="{3EA22CFD-011D-41E4-AD8F-29ED832DA308}"/>
            </a:ext>
          </a:extLst>
        </xdr:cNvPr>
        <xdr:cNvSpPr txBox="1"/>
      </xdr:nvSpPr>
      <xdr:spPr>
        <a:xfrm>
          <a:off x="22199600" y="175102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103</xdr:row>
      <xdr:rowOff>32638</xdr:rowOff>
    </xdr:from>
    <xdr:to>
      <xdr:col>112</xdr:col>
      <xdr:colOff>38100</xdr:colOff>
      <xdr:row>103</xdr:row>
      <xdr:rowOff>134238</xdr:rowOff>
    </xdr:to>
    <xdr:sp macro="" textlink="">
      <xdr:nvSpPr>
        <xdr:cNvPr id="589" name="楕円 588">
          <a:extLst>
            <a:ext uri="{FF2B5EF4-FFF2-40B4-BE49-F238E27FC236}">
              <a16:creationId xmlns:a16="http://schemas.microsoft.com/office/drawing/2014/main" id="{5FCF786F-AB89-4CCB-BB57-4B1198AC5596}"/>
            </a:ext>
          </a:extLst>
        </xdr:cNvPr>
        <xdr:cNvSpPr/>
      </xdr:nvSpPr>
      <xdr:spPr>
        <a:xfrm>
          <a:off x="21272500" y="17691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103</xdr:row>
      <xdr:rowOff>50292</xdr:rowOff>
    </xdr:from>
    <xdr:to>
      <xdr:col>116</xdr:col>
      <xdr:colOff>63500</xdr:colOff>
      <xdr:row>103</xdr:row>
      <xdr:rowOff>83438</xdr:rowOff>
    </xdr:to>
    <xdr:cxnSp macro="">
      <xdr:nvCxnSpPr>
        <xdr:cNvPr id="590" name="直線コネクタ 589">
          <a:extLst>
            <a:ext uri="{FF2B5EF4-FFF2-40B4-BE49-F238E27FC236}">
              <a16:creationId xmlns:a16="http://schemas.microsoft.com/office/drawing/2014/main" id="{9532BB66-EE7C-448C-AA28-D7485C788668}"/>
            </a:ext>
          </a:extLst>
        </xdr:cNvPr>
        <xdr:cNvCxnSpPr/>
      </xdr:nvCxnSpPr>
      <xdr:spPr>
        <a:xfrm flipV="1">
          <a:off x="21323300" y="17709642"/>
          <a:ext cx="838200" cy="33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103</xdr:row>
      <xdr:rowOff>22352</xdr:rowOff>
    </xdr:from>
    <xdr:to>
      <xdr:col>107</xdr:col>
      <xdr:colOff>101600</xdr:colOff>
      <xdr:row>103</xdr:row>
      <xdr:rowOff>123952</xdr:rowOff>
    </xdr:to>
    <xdr:sp macro="" textlink="">
      <xdr:nvSpPr>
        <xdr:cNvPr id="591" name="楕円 590">
          <a:extLst>
            <a:ext uri="{FF2B5EF4-FFF2-40B4-BE49-F238E27FC236}">
              <a16:creationId xmlns:a16="http://schemas.microsoft.com/office/drawing/2014/main" id="{28A110DD-5A77-4E48-921B-653DEC37BA9C}"/>
            </a:ext>
          </a:extLst>
        </xdr:cNvPr>
        <xdr:cNvSpPr/>
      </xdr:nvSpPr>
      <xdr:spPr>
        <a:xfrm>
          <a:off x="20383500" y="17681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103</xdr:row>
      <xdr:rowOff>73152</xdr:rowOff>
    </xdr:from>
    <xdr:to>
      <xdr:col>111</xdr:col>
      <xdr:colOff>177800</xdr:colOff>
      <xdr:row>103</xdr:row>
      <xdr:rowOff>83438</xdr:rowOff>
    </xdr:to>
    <xdr:cxnSp macro="">
      <xdr:nvCxnSpPr>
        <xdr:cNvPr id="592" name="直線コネクタ 591">
          <a:extLst>
            <a:ext uri="{FF2B5EF4-FFF2-40B4-BE49-F238E27FC236}">
              <a16:creationId xmlns:a16="http://schemas.microsoft.com/office/drawing/2014/main" id="{88569F0F-391C-43E4-A4A0-B91B01AE91ED}"/>
            </a:ext>
          </a:extLst>
        </xdr:cNvPr>
        <xdr:cNvCxnSpPr/>
      </xdr:nvCxnSpPr>
      <xdr:spPr>
        <a:xfrm>
          <a:off x="20434300" y="17732502"/>
          <a:ext cx="889000" cy="10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103</xdr:row>
      <xdr:rowOff>24637</xdr:rowOff>
    </xdr:from>
    <xdr:to>
      <xdr:col>102</xdr:col>
      <xdr:colOff>165100</xdr:colOff>
      <xdr:row>103</xdr:row>
      <xdr:rowOff>126237</xdr:rowOff>
    </xdr:to>
    <xdr:sp macro="" textlink="">
      <xdr:nvSpPr>
        <xdr:cNvPr id="593" name="楕円 592">
          <a:extLst>
            <a:ext uri="{FF2B5EF4-FFF2-40B4-BE49-F238E27FC236}">
              <a16:creationId xmlns:a16="http://schemas.microsoft.com/office/drawing/2014/main" id="{EAA0EFDD-16EE-4726-9519-76DE73CE53C3}"/>
            </a:ext>
          </a:extLst>
        </xdr:cNvPr>
        <xdr:cNvSpPr/>
      </xdr:nvSpPr>
      <xdr:spPr>
        <a:xfrm>
          <a:off x="19494500" y="17683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103</xdr:row>
      <xdr:rowOff>73152</xdr:rowOff>
    </xdr:from>
    <xdr:to>
      <xdr:col>107</xdr:col>
      <xdr:colOff>50800</xdr:colOff>
      <xdr:row>103</xdr:row>
      <xdr:rowOff>75437</xdr:rowOff>
    </xdr:to>
    <xdr:cxnSp macro="">
      <xdr:nvCxnSpPr>
        <xdr:cNvPr id="594" name="直線コネクタ 593">
          <a:extLst>
            <a:ext uri="{FF2B5EF4-FFF2-40B4-BE49-F238E27FC236}">
              <a16:creationId xmlns:a16="http://schemas.microsoft.com/office/drawing/2014/main" id="{B0CFA20F-812B-41F7-8E80-F3D381E836F9}"/>
            </a:ext>
          </a:extLst>
        </xdr:cNvPr>
        <xdr:cNvCxnSpPr/>
      </xdr:nvCxnSpPr>
      <xdr:spPr>
        <a:xfrm flipV="1">
          <a:off x="19545300" y="17732502"/>
          <a:ext cx="8890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103</xdr:row>
      <xdr:rowOff>58165</xdr:rowOff>
    </xdr:from>
    <xdr:to>
      <xdr:col>98</xdr:col>
      <xdr:colOff>38100</xdr:colOff>
      <xdr:row>103</xdr:row>
      <xdr:rowOff>159765</xdr:rowOff>
    </xdr:to>
    <xdr:sp macro="" textlink="">
      <xdr:nvSpPr>
        <xdr:cNvPr id="595" name="楕円 594">
          <a:extLst>
            <a:ext uri="{FF2B5EF4-FFF2-40B4-BE49-F238E27FC236}">
              <a16:creationId xmlns:a16="http://schemas.microsoft.com/office/drawing/2014/main" id="{B1506CED-BAA0-4F4C-BA4D-2F4D282824C4}"/>
            </a:ext>
          </a:extLst>
        </xdr:cNvPr>
        <xdr:cNvSpPr/>
      </xdr:nvSpPr>
      <xdr:spPr>
        <a:xfrm>
          <a:off x="18605500" y="1771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103</xdr:row>
      <xdr:rowOff>75437</xdr:rowOff>
    </xdr:from>
    <xdr:to>
      <xdr:col>102</xdr:col>
      <xdr:colOff>114300</xdr:colOff>
      <xdr:row>103</xdr:row>
      <xdr:rowOff>108965</xdr:rowOff>
    </xdr:to>
    <xdr:cxnSp macro="">
      <xdr:nvCxnSpPr>
        <xdr:cNvPr id="596" name="直線コネクタ 595">
          <a:extLst>
            <a:ext uri="{FF2B5EF4-FFF2-40B4-BE49-F238E27FC236}">
              <a16:creationId xmlns:a16="http://schemas.microsoft.com/office/drawing/2014/main" id="{65D0263A-F8A3-4B0C-9DE9-560966C97D1B}"/>
            </a:ext>
          </a:extLst>
        </xdr:cNvPr>
        <xdr:cNvCxnSpPr/>
      </xdr:nvCxnSpPr>
      <xdr:spPr>
        <a:xfrm flipV="1">
          <a:off x="18656300" y="17734787"/>
          <a:ext cx="889000" cy="33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30115</xdr:rowOff>
    </xdr:from>
    <xdr:ext cx="469744" cy="259045"/>
    <xdr:sp macro="" textlink="">
      <xdr:nvSpPr>
        <xdr:cNvPr id="597" name="n_1aveValue【庁舎】&#10;一人当たり面積">
          <a:extLst>
            <a:ext uri="{FF2B5EF4-FFF2-40B4-BE49-F238E27FC236}">
              <a16:creationId xmlns:a16="http://schemas.microsoft.com/office/drawing/2014/main" id="{03C4981B-30B8-4B5B-9BAA-2F1F1DB0D9B5}"/>
            </a:ext>
          </a:extLst>
        </xdr:cNvPr>
        <xdr:cNvSpPr txBox="1"/>
      </xdr:nvSpPr>
      <xdr:spPr>
        <a:xfrm>
          <a:off x="21075727" y="183752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34307</xdr:rowOff>
    </xdr:from>
    <xdr:ext cx="469744" cy="259045"/>
    <xdr:sp macro="" textlink="">
      <xdr:nvSpPr>
        <xdr:cNvPr id="598" name="n_2aveValue【庁舎】&#10;一人当たり面積">
          <a:extLst>
            <a:ext uri="{FF2B5EF4-FFF2-40B4-BE49-F238E27FC236}">
              <a16:creationId xmlns:a16="http://schemas.microsoft.com/office/drawing/2014/main" id="{57C3475D-6D39-48B0-9784-8F5E2650CB83}"/>
            </a:ext>
          </a:extLst>
        </xdr:cNvPr>
        <xdr:cNvSpPr txBox="1"/>
      </xdr:nvSpPr>
      <xdr:spPr>
        <a:xfrm>
          <a:off x="20199427" y="1837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28591</xdr:rowOff>
    </xdr:from>
    <xdr:ext cx="469744" cy="259045"/>
    <xdr:sp macro="" textlink="">
      <xdr:nvSpPr>
        <xdr:cNvPr id="599" name="n_3aveValue【庁舎】&#10;一人当たり面積">
          <a:extLst>
            <a:ext uri="{FF2B5EF4-FFF2-40B4-BE49-F238E27FC236}">
              <a16:creationId xmlns:a16="http://schemas.microsoft.com/office/drawing/2014/main" id="{D546079E-2A75-405A-8D9E-D6BE32220E63}"/>
            </a:ext>
          </a:extLst>
        </xdr:cNvPr>
        <xdr:cNvSpPr txBox="1"/>
      </xdr:nvSpPr>
      <xdr:spPr>
        <a:xfrm>
          <a:off x="19310427" y="18373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51452</xdr:rowOff>
    </xdr:from>
    <xdr:ext cx="469744" cy="259045"/>
    <xdr:sp macro="" textlink="">
      <xdr:nvSpPr>
        <xdr:cNvPr id="600" name="n_4aveValue【庁舎】&#10;一人当たり面積">
          <a:extLst>
            <a:ext uri="{FF2B5EF4-FFF2-40B4-BE49-F238E27FC236}">
              <a16:creationId xmlns:a16="http://schemas.microsoft.com/office/drawing/2014/main" id="{40D1444C-BF91-48BE-BA56-67A109129494}"/>
            </a:ext>
          </a:extLst>
        </xdr:cNvPr>
        <xdr:cNvSpPr txBox="1"/>
      </xdr:nvSpPr>
      <xdr:spPr>
        <a:xfrm>
          <a:off x="18421427" y="18396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101</xdr:row>
      <xdr:rowOff>150765</xdr:rowOff>
    </xdr:from>
    <xdr:ext cx="469744" cy="259045"/>
    <xdr:sp macro="" textlink="">
      <xdr:nvSpPr>
        <xdr:cNvPr id="601" name="n_1mainValue【庁舎】&#10;一人当たり面積">
          <a:extLst>
            <a:ext uri="{FF2B5EF4-FFF2-40B4-BE49-F238E27FC236}">
              <a16:creationId xmlns:a16="http://schemas.microsoft.com/office/drawing/2014/main" id="{A10EE647-2CD7-486B-9850-7920C8D41434}"/>
            </a:ext>
          </a:extLst>
        </xdr:cNvPr>
        <xdr:cNvSpPr txBox="1"/>
      </xdr:nvSpPr>
      <xdr:spPr>
        <a:xfrm>
          <a:off x="21075727" y="174672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101</xdr:row>
      <xdr:rowOff>140479</xdr:rowOff>
    </xdr:from>
    <xdr:ext cx="469744" cy="259045"/>
    <xdr:sp macro="" textlink="">
      <xdr:nvSpPr>
        <xdr:cNvPr id="602" name="n_2mainValue【庁舎】&#10;一人当たり面積">
          <a:extLst>
            <a:ext uri="{FF2B5EF4-FFF2-40B4-BE49-F238E27FC236}">
              <a16:creationId xmlns:a16="http://schemas.microsoft.com/office/drawing/2014/main" id="{CA14FD28-95B2-4756-A00A-4F59EB1F7630}"/>
            </a:ext>
          </a:extLst>
        </xdr:cNvPr>
        <xdr:cNvSpPr txBox="1"/>
      </xdr:nvSpPr>
      <xdr:spPr>
        <a:xfrm>
          <a:off x="20199427" y="17456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101</xdr:row>
      <xdr:rowOff>142764</xdr:rowOff>
    </xdr:from>
    <xdr:ext cx="469744" cy="259045"/>
    <xdr:sp macro="" textlink="">
      <xdr:nvSpPr>
        <xdr:cNvPr id="603" name="n_3mainValue【庁舎】&#10;一人当たり面積">
          <a:extLst>
            <a:ext uri="{FF2B5EF4-FFF2-40B4-BE49-F238E27FC236}">
              <a16:creationId xmlns:a16="http://schemas.microsoft.com/office/drawing/2014/main" id="{CB1A269A-C317-479F-BE5A-E37DBB15F6C7}"/>
            </a:ext>
          </a:extLst>
        </xdr:cNvPr>
        <xdr:cNvSpPr txBox="1"/>
      </xdr:nvSpPr>
      <xdr:spPr>
        <a:xfrm>
          <a:off x="19310427" y="1745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102</xdr:row>
      <xdr:rowOff>4842</xdr:rowOff>
    </xdr:from>
    <xdr:ext cx="469744" cy="259045"/>
    <xdr:sp macro="" textlink="">
      <xdr:nvSpPr>
        <xdr:cNvPr id="604" name="n_4mainValue【庁舎】&#10;一人当たり面積">
          <a:extLst>
            <a:ext uri="{FF2B5EF4-FFF2-40B4-BE49-F238E27FC236}">
              <a16:creationId xmlns:a16="http://schemas.microsoft.com/office/drawing/2014/main" id="{CBCCDB19-07A3-4CC4-957E-E8E6B3F2934C}"/>
            </a:ext>
          </a:extLst>
        </xdr:cNvPr>
        <xdr:cNvSpPr txBox="1"/>
      </xdr:nvSpPr>
      <xdr:spPr>
        <a:xfrm>
          <a:off x="18421427" y="17492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05" name="正方形/長方形 604">
          <a:extLst>
            <a:ext uri="{FF2B5EF4-FFF2-40B4-BE49-F238E27FC236}">
              <a16:creationId xmlns:a16="http://schemas.microsoft.com/office/drawing/2014/main" id="{15C66E2E-DB24-42A9-BDE3-8A145CC22BDF}"/>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06" name="正方形/長方形 605">
          <a:extLst>
            <a:ext uri="{FF2B5EF4-FFF2-40B4-BE49-F238E27FC236}">
              <a16:creationId xmlns:a16="http://schemas.microsoft.com/office/drawing/2014/main" id="{43833FD6-C96B-4F1A-9A92-39D0FA30BAE6}"/>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07" name="テキスト ボックス 606">
          <a:extLst>
            <a:ext uri="{FF2B5EF4-FFF2-40B4-BE49-F238E27FC236}">
              <a16:creationId xmlns:a16="http://schemas.microsoft.com/office/drawing/2014/main" id="{66E0E785-D9B7-4227-A2B3-FE37149EA96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類似団体と比較して、特に有形固定資産減価償却率が高くなっている施設</a:t>
          </a:r>
          <a:r>
            <a:rPr kumimoji="1" lang="ja-JP" altLang="en-US" sz="1100">
              <a:solidFill>
                <a:schemeClr val="dk1"/>
              </a:solidFill>
              <a:effectLst/>
              <a:latin typeface="+mn-lt"/>
              <a:ea typeface="+mn-ea"/>
              <a:cs typeface="+mn-cs"/>
            </a:rPr>
            <a:t>は体育館と市民会館</a:t>
          </a:r>
          <a:r>
            <a:rPr kumimoji="1" lang="ja-JP" altLang="ja-JP" sz="1100">
              <a:solidFill>
                <a:schemeClr val="dk1"/>
              </a:solidFill>
              <a:effectLst/>
              <a:latin typeface="+mn-lt"/>
              <a:ea typeface="+mn-ea"/>
              <a:cs typeface="+mn-cs"/>
            </a:rPr>
            <a:t>であり、今後は平成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年度に策定した個別施設計画に基づいて老朽化対策に取り組んでいくこととしている。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opLeftCell="K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439" t="s">
        <v>80</v>
      </c>
      <c r="C1" s="439"/>
      <c r="D1" s="439"/>
      <c r="E1" s="439"/>
      <c r="F1" s="439"/>
      <c r="G1" s="439"/>
      <c r="H1" s="439"/>
      <c r="I1" s="439"/>
      <c r="J1" s="439"/>
      <c r="K1" s="439"/>
      <c r="L1" s="439"/>
      <c r="M1" s="439"/>
      <c r="N1" s="439"/>
      <c r="O1" s="439"/>
      <c r="P1" s="439"/>
      <c r="Q1" s="439"/>
      <c r="R1" s="439"/>
      <c r="S1" s="439"/>
      <c r="T1" s="439"/>
      <c r="U1" s="439"/>
      <c r="V1" s="439"/>
      <c r="W1" s="439"/>
      <c r="X1" s="439"/>
      <c r="Y1" s="439"/>
      <c r="Z1" s="439"/>
      <c r="AA1" s="439"/>
      <c r="AB1" s="439"/>
      <c r="AC1" s="439"/>
      <c r="AD1" s="439"/>
      <c r="AE1" s="439"/>
      <c r="AF1" s="439"/>
      <c r="AG1" s="439"/>
      <c r="AH1" s="439"/>
      <c r="AI1" s="439"/>
      <c r="AJ1" s="439"/>
      <c r="AK1" s="439"/>
      <c r="AL1" s="439"/>
      <c r="AM1" s="439"/>
      <c r="AN1" s="439"/>
      <c r="AO1" s="439"/>
      <c r="AP1" s="439"/>
      <c r="AQ1" s="439"/>
      <c r="AR1" s="439"/>
      <c r="AS1" s="439"/>
      <c r="AT1" s="439"/>
      <c r="AU1" s="439"/>
      <c r="AV1" s="439"/>
      <c r="AW1" s="439"/>
      <c r="AX1" s="439"/>
      <c r="AY1" s="439"/>
      <c r="AZ1" s="439"/>
      <c r="BA1" s="439"/>
      <c r="BB1" s="439"/>
      <c r="BC1" s="439"/>
      <c r="BD1" s="439"/>
      <c r="BE1" s="439"/>
      <c r="BF1" s="439"/>
      <c r="BG1" s="439"/>
      <c r="BH1" s="439"/>
      <c r="BI1" s="439"/>
      <c r="BJ1" s="439"/>
      <c r="BK1" s="439"/>
      <c r="BL1" s="439"/>
      <c r="BM1" s="439"/>
      <c r="BN1" s="439"/>
      <c r="BO1" s="439"/>
      <c r="BP1" s="439"/>
      <c r="BQ1" s="439"/>
      <c r="BR1" s="439"/>
      <c r="BS1" s="439"/>
      <c r="BT1" s="439"/>
      <c r="BU1" s="439"/>
      <c r="BV1" s="439"/>
      <c r="BW1" s="439"/>
      <c r="BX1" s="439"/>
      <c r="BY1" s="439"/>
      <c r="BZ1" s="439"/>
      <c r="CA1" s="439"/>
      <c r="CB1" s="439"/>
      <c r="CC1" s="439"/>
      <c r="CD1" s="439"/>
      <c r="CE1" s="439"/>
      <c r="CF1" s="439"/>
      <c r="CG1" s="439"/>
      <c r="CH1" s="439"/>
      <c r="CI1" s="439"/>
      <c r="CJ1" s="439"/>
      <c r="CK1" s="439"/>
      <c r="CL1" s="439"/>
      <c r="CM1" s="439"/>
      <c r="CN1" s="439"/>
      <c r="CO1" s="439"/>
      <c r="CP1" s="439"/>
      <c r="CQ1" s="439"/>
      <c r="CR1" s="439"/>
      <c r="CS1" s="439"/>
      <c r="CT1" s="439"/>
      <c r="CU1" s="439"/>
      <c r="CV1" s="439"/>
      <c r="CW1" s="439"/>
      <c r="CX1" s="439"/>
      <c r="CY1" s="439"/>
      <c r="CZ1" s="439"/>
      <c r="DA1" s="439"/>
      <c r="DB1" s="439"/>
      <c r="DC1" s="439"/>
      <c r="DD1" s="439"/>
      <c r="DE1" s="439"/>
      <c r="DF1" s="439"/>
      <c r="DG1" s="439"/>
      <c r="DH1" s="439"/>
      <c r="DI1" s="439"/>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440" t="s">
        <v>82</v>
      </c>
      <c r="C3" s="441"/>
      <c r="D3" s="441"/>
      <c r="E3" s="442"/>
      <c r="F3" s="442"/>
      <c r="G3" s="442"/>
      <c r="H3" s="442"/>
      <c r="I3" s="442"/>
      <c r="J3" s="442"/>
      <c r="K3" s="442"/>
      <c r="L3" s="442" t="s">
        <v>83</v>
      </c>
      <c r="M3" s="442"/>
      <c r="N3" s="442"/>
      <c r="O3" s="442"/>
      <c r="P3" s="442"/>
      <c r="Q3" s="442"/>
      <c r="R3" s="449"/>
      <c r="S3" s="449"/>
      <c r="T3" s="449"/>
      <c r="U3" s="449"/>
      <c r="V3" s="450"/>
      <c r="W3" s="424" t="s">
        <v>84</v>
      </c>
      <c r="X3" s="425"/>
      <c r="Y3" s="425"/>
      <c r="Z3" s="425"/>
      <c r="AA3" s="425"/>
      <c r="AB3" s="441"/>
      <c r="AC3" s="449" t="s">
        <v>85</v>
      </c>
      <c r="AD3" s="425"/>
      <c r="AE3" s="425"/>
      <c r="AF3" s="425"/>
      <c r="AG3" s="425"/>
      <c r="AH3" s="425"/>
      <c r="AI3" s="425"/>
      <c r="AJ3" s="425"/>
      <c r="AK3" s="425"/>
      <c r="AL3" s="426"/>
      <c r="AM3" s="424" t="s">
        <v>86</v>
      </c>
      <c r="AN3" s="425"/>
      <c r="AO3" s="425"/>
      <c r="AP3" s="425"/>
      <c r="AQ3" s="425"/>
      <c r="AR3" s="425"/>
      <c r="AS3" s="425"/>
      <c r="AT3" s="425"/>
      <c r="AU3" s="425"/>
      <c r="AV3" s="425"/>
      <c r="AW3" s="425"/>
      <c r="AX3" s="426"/>
      <c r="AY3" s="461" t="s">
        <v>1</v>
      </c>
      <c r="AZ3" s="462"/>
      <c r="BA3" s="462"/>
      <c r="BB3" s="462"/>
      <c r="BC3" s="462"/>
      <c r="BD3" s="462"/>
      <c r="BE3" s="462"/>
      <c r="BF3" s="462"/>
      <c r="BG3" s="462"/>
      <c r="BH3" s="462"/>
      <c r="BI3" s="462"/>
      <c r="BJ3" s="462"/>
      <c r="BK3" s="462"/>
      <c r="BL3" s="462"/>
      <c r="BM3" s="463"/>
      <c r="BN3" s="424" t="s">
        <v>87</v>
      </c>
      <c r="BO3" s="425"/>
      <c r="BP3" s="425"/>
      <c r="BQ3" s="425"/>
      <c r="BR3" s="425"/>
      <c r="BS3" s="425"/>
      <c r="BT3" s="425"/>
      <c r="BU3" s="426"/>
      <c r="BV3" s="424" t="s">
        <v>88</v>
      </c>
      <c r="BW3" s="425"/>
      <c r="BX3" s="425"/>
      <c r="BY3" s="425"/>
      <c r="BZ3" s="425"/>
      <c r="CA3" s="425"/>
      <c r="CB3" s="425"/>
      <c r="CC3" s="426"/>
      <c r="CD3" s="461" t="s">
        <v>1</v>
      </c>
      <c r="CE3" s="462"/>
      <c r="CF3" s="462"/>
      <c r="CG3" s="462"/>
      <c r="CH3" s="462"/>
      <c r="CI3" s="462"/>
      <c r="CJ3" s="462"/>
      <c r="CK3" s="462"/>
      <c r="CL3" s="462"/>
      <c r="CM3" s="462"/>
      <c r="CN3" s="462"/>
      <c r="CO3" s="462"/>
      <c r="CP3" s="462"/>
      <c r="CQ3" s="462"/>
      <c r="CR3" s="462"/>
      <c r="CS3" s="463"/>
      <c r="CT3" s="424" t="s">
        <v>89</v>
      </c>
      <c r="CU3" s="425"/>
      <c r="CV3" s="425"/>
      <c r="CW3" s="425"/>
      <c r="CX3" s="425"/>
      <c r="CY3" s="425"/>
      <c r="CZ3" s="425"/>
      <c r="DA3" s="426"/>
      <c r="DB3" s="424" t="s">
        <v>90</v>
      </c>
      <c r="DC3" s="425"/>
      <c r="DD3" s="425"/>
      <c r="DE3" s="425"/>
      <c r="DF3" s="425"/>
      <c r="DG3" s="425"/>
      <c r="DH3" s="425"/>
      <c r="DI3" s="426"/>
      <c r="DJ3" s="186"/>
      <c r="DK3" s="186"/>
      <c r="DL3" s="186"/>
      <c r="DM3" s="186"/>
      <c r="DN3" s="186"/>
      <c r="DO3" s="186"/>
    </row>
    <row r="4" spans="1:119" ht="18.75" customHeight="1" x14ac:dyDescent="0.15">
      <c r="A4" s="187"/>
      <c r="B4" s="443"/>
      <c r="C4" s="444"/>
      <c r="D4" s="444"/>
      <c r="E4" s="445"/>
      <c r="F4" s="445"/>
      <c r="G4" s="445"/>
      <c r="H4" s="445"/>
      <c r="I4" s="445"/>
      <c r="J4" s="445"/>
      <c r="K4" s="445"/>
      <c r="L4" s="445"/>
      <c r="M4" s="445"/>
      <c r="N4" s="445"/>
      <c r="O4" s="445"/>
      <c r="P4" s="445"/>
      <c r="Q4" s="445"/>
      <c r="R4" s="451"/>
      <c r="S4" s="451"/>
      <c r="T4" s="451"/>
      <c r="U4" s="451"/>
      <c r="V4" s="452"/>
      <c r="W4" s="455"/>
      <c r="X4" s="456"/>
      <c r="Y4" s="456"/>
      <c r="Z4" s="456"/>
      <c r="AA4" s="456"/>
      <c r="AB4" s="444"/>
      <c r="AC4" s="451"/>
      <c r="AD4" s="456"/>
      <c r="AE4" s="456"/>
      <c r="AF4" s="456"/>
      <c r="AG4" s="456"/>
      <c r="AH4" s="456"/>
      <c r="AI4" s="456"/>
      <c r="AJ4" s="456"/>
      <c r="AK4" s="456"/>
      <c r="AL4" s="459"/>
      <c r="AM4" s="457"/>
      <c r="AN4" s="458"/>
      <c r="AO4" s="458"/>
      <c r="AP4" s="458"/>
      <c r="AQ4" s="458"/>
      <c r="AR4" s="458"/>
      <c r="AS4" s="458"/>
      <c r="AT4" s="458"/>
      <c r="AU4" s="458"/>
      <c r="AV4" s="458"/>
      <c r="AW4" s="458"/>
      <c r="AX4" s="460"/>
      <c r="AY4" s="427" t="s">
        <v>91</v>
      </c>
      <c r="AZ4" s="428"/>
      <c r="BA4" s="428"/>
      <c r="BB4" s="428"/>
      <c r="BC4" s="428"/>
      <c r="BD4" s="428"/>
      <c r="BE4" s="428"/>
      <c r="BF4" s="428"/>
      <c r="BG4" s="428"/>
      <c r="BH4" s="428"/>
      <c r="BI4" s="428"/>
      <c r="BJ4" s="428"/>
      <c r="BK4" s="428"/>
      <c r="BL4" s="428"/>
      <c r="BM4" s="429"/>
      <c r="BN4" s="430">
        <v>1610907</v>
      </c>
      <c r="BO4" s="431"/>
      <c r="BP4" s="431"/>
      <c r="BQ4" s="431"/>
      <c r="BR4" s="431"/>
      <c r="BS4" s="431"/>
      <c r="BT4" s="431"/>
      <c r="BU4" s="432"/>
      <c r="BV4" s="430">
        <v>1636248</v>
      </c>
      <c r="BW4" s="431"/>
      <c r="BX4" s="431"/>
      <c r="BY4" s="431"/>
      <c r="BZ4" s="431"/>
      <c r="CA4" s="431"/>
      <c r="CB4" s="431"/>
      <c r="CC4" s="432"/>
      <c r="CD4" s="433" t="s">
        <v>92</v>
      </c>
      <c r="CE4" s="434"/>
      <c r="CF4" s="434"/>
      <c r="CG4" s="434"/>
      <c r="CH4" s="434"/>
      <c r="CI4" s="434"/>
      <c r="CJ4" s="434"/>
      <c r="CK4" s="434"/>
      <c r="CL4" s="434"/>
      <c r="CM4" s="434"/>
      <c r="CN4" s="434"/>
      <c r="CO4" s="434"/>
      <c r="CP4" s="434"/>
      <c r="CQ4" s="434"/>
      <c r="CR4" s="434"/>
      <c r="CS4" s="435"/>
      <c r="CT4" s="436">
        <v>12.7</v>
      </c>
      <c r="CU4" s="437"/>
      <c r="CV4" s="437"/>
      <c r="CW4" s="437"/>
      <c r="CX4" s="437"/>
      <c r="CY4" s="437"/>
      <c r="CZ4" s="437"/>
      <c r="DA4" s="438"/>
      <c r="DB4" s="436">
        <v>9.9</v>
      </c>
      <c r="DC4" s="437"/>
      <c r="DD4" s="437"/>
      <c r="DE4" s="437"/>
      <c r="DF4" s="437"/>
      <c r="DG4" s="437"/>
      <c r="DH4" s="437"/>
      <c r="DI4" s="438"/>
      <c r="DJ4" s="186"/>
      <c r="DK4" s="186"/>
      <c r="DL4" s="186"/>
      <c r="DM4" s="186"/>
      <c r="DN4" s="186"/>
      <c r="DO4" s="186"/>
    </row>
    <row r="5" spans="1:119" ht="18.75" customHeight="1" x14ac:dyDescent="0.15">
      <c r="A5" s="187"/>
      <c r="B5" s="446"/>
      <c r="C5" s="447"/>
      <c r="D5" s="447"/>
      <c r="E5" s="448"/>
      <c r="F5" s="448"/>
      <c r="G5" s="448"/>
      <c r="H5" s="448"/>
      <c r="I5" s="448"/>
      <c r="J5" s="448"/>
      <c r="K5" s="448"/>
      <c r="L5" s="448"/>
      <c r="M5" s="448"/>
      <c r="N5" s="448"/>
      <c r="O5" s="448"/>
      <c r="P5" s="448"/>
      <c r="Q5" s="448"/>
      <c r="R5" s="453"/>
      <c r="S5" s="453"/>
      <c r="T5" s="453"/>
      <c r="U5" s="453"/>
      <c r="V5" s="454"/>
      <c r="W5" s="457"/>
      <c r="X5" s="458"/>
      <c r="Y5" s="458"/>
      <c r="Z5" s="458"/>
      <c r="AA5" s="458"/>
      <c r="AB5" s="447"/>
      <c r="AC5" s="453"/>
      <c r="AD5" s="458"/>
      <c r="AE5" s="458"/>
      <c r="AF5" s="458"/>
      <c r="AG5" s="458"/>
      <c r="AH5" s="458"/>
      <c r="AI5" s="458"/>
      <c r="AJ5" s="458"/>
      <c r="AK5" s="458"/>
      <c r="AL5" s="460"/>
      <c r="AM5" s="496" t="s">
        <v>93</v>
      </c>
      <c r="AN5" s="497"/>
      <c r="AO5" s="497"/>
      <c r="AP5" s="497"/>
      <c r="AQ5" s="497"/>
      <c r="AR5" s="497"/>
      <c r="AS5" s="497"/>
      <c r="AT5" s="498"/>
      <c r="AU5" s="499" t="s">
        <v>94</v>
      </c>
      <c r="AV5" s="500"/>
      <c r="AW5" s="500"/>
      <c r="AX5" s="500"/>
      <c r="AY5" s="501" t="s">
        <v>95</v>
      </c>
      <c r="AZ5" s="502"/>
      <c r="BA5" s="502"/>
      <c r="BB5" s="502"/>
      <c r="BC5" s="502"/>
      <c r="BD5" s="502"/>
      <c r="BE5" s="502"/>
      <c r="BF5" s="502"/>
      <c r="BG5" s="502"/>
      <c r="BH5" s="502"/>
      <c r="BI5" s="502"/>
      <c r="BJ5" s="502"/>
      <c r="BK5" s="502"/>
      <c r="BL5" s="502"/>
      <c r="BM5" s="503"/>
      <c r="BN5" s="467">
        <v>1528550</v>
      </c>
      <c r="BO5" s="468"/>
      <c r="BP5" s="468"/>
      <c r="BQ5" s="468"/>
      <c r="BR5" s="468"/>
      <c r="BS5" s="468"/>
      <c r="BT5" s="468"/>
      <c r="BU5" s="469"/>
      <c r="BV5" s="467">
        <v>1564364</v>
      </c>
      <c r="BW5" s="468"/>
      <c r="BX5" s="468"/>
      <c r="BY5" s="468"/>
      <c r="BZ5" s="468"/>
      <c r="CA5" s="468"/>
      <c r="CB5" s="468"/>
      <c r="CC5" s="469"/>
      <c r="CD5" s="470" t="s">
        <v>96</v>
      </c>
      <c r="CE5" s="471"/>
      <c r="CF5" s="471"/>
      <c r="CG5" s="471"/>
      <c r="CH5" s="471"/>
      <c r="CI5" s="471"/>
      <c r="CJ5" s="471"/>
      <c r="CK5" s="471"/>
      <c r="CL5" s="471"/>
      <c r="CM5" s="471"/>
      <c r="CN5" s="471"/>
      <c r="CO5" s="471"/>
      <c r="CP5" s="471"/>
      <c r="CQ5" s="471"/>
      <c r="CR5" s="471"/>
      <c r="CS5" s="472"/>
      <c r="CT5" s="464">
        <v>94.4</v>
      </c>
      <c r="CU5" s="465"/>
      <c r="CV5" s="465"/>
      <c r="CW5" s="465"/>
      <c r="CX5" s="465"/>
      <c r="CY5" s="465"/>
      <c r="CZ5" s="465"/>
      <c r="DA5" s="466"/>
      <c r="DB5" s="464">
        <v>96.3</v>
      </c>
      <c r="DC5" s="465"/>
      <c r="DD5" s="465"/>
      <c r="DE5" s="465"/>
      <c r="DF5" s="465"/>
      <c r="DG5" s="465"/>
      <c r="DH5" s="465"/>
      <c r="DI5" s="466"/>
      <c r="DJ5" s="186"/>
      <c r="DK5" s="186"/>
      <c r="DL5" s="186"/>
      <c r="DM5" s="186"/>
      <c r="DN5" s="186"/>
      <c r="DO5" s="186"/>
    </row>
    <row r="6" spans="1:119" ht="18.75" customHeight="1" x14ac:dyDescent="0.15">
      <c r="A6" s="187"/>
      <c r="B6" s="473" t="s">
        <v>97</v>
      </c>
      <c r="C6" s="474"/>
      <c r="D6" s="474"/>
      <c r="E6" s="475"/>
      <c r="F6" s="475"/>
      <c r="G6" s="475"/>
      <c r="H6" s="475"/>
      <c r="I6" s="475"/>
      <c r="J6" s="475"/>
      <c r="K6" s="475"/>
      <c r="L6" s="475" t="s">
        <v>98</v>
      </c>
      <c r="M6" s="475"/>
      <c r="N6" s="475"/>
      <c r="O6" s="475"/>
      <c r="P6" s="475"/>
      <c r="Q6" s="475"/>
      <c r="R6" s="479"/>
      <c r="S6" s="479"/>
      <c r="T6" s="479"/>
      <c r="U6" s="479"/>
      <c r="V6" s="480"/>
      <c r="W6" s="483" t="s">
        <v>99</v>
      </c>
      <c r="X6" s="484"/>
      <c r="Y6" s="484"/>
      <c r="Z6" s="484"/>
      <c r="AA6" s="484"/>
      <c r="AB6" s="474"/>
      <c r="AC6" s="487" t="s">
        <v>100</v>
      </c>
      <c r="AD6" s="488"/>
      <c r="AE6" s="488"/>
      <c r="AF6" s="488"/>
      <c r="AG6" s="488"/>
      <c r="AH6" s="488"/>
      <c r="AI6" s="488"/>
      <c r="AJ6" s="488"/>
      <c r="AK6" s="488"/>
      <c r="AL6" s="489"/>
      <c r="AM6" s="496" t="s">
        <v>101</v>
      </c>
      <c r="AN6" s="497"/>
      <c r="AO6" s="497"/>
      <c r="AP6" s="497"/>
      <c r="AQ6" s="497"/>
      <c r="AR6" s="497"/>
      <c r="AS6" s="497"/>
      <c r="AT6" s="498"/>
      <c r="AU6" s="499" t="s">
        <v>102</v>
      </c>
      <c r="AV6" s="500"/>
      <c r="AW6" s="500"/>
      <c r="AX6" s="500"/>
      <c r="AY6" s="501" t="s">
        <v>103</v>
      </c>
      <c r="AZ6" s="502"/>
      <c r="BA6" s="502"/>
      <c r="BB6" s="502"/>
      <c r="BC6" s="502"/>
      <c r="BD6" s="502"/>
      <c r="BE6" s="502"/>
      <c r="BF6" s="502"/>
      <c r="BG6" s="502"/>
      <c r="BH6" s="502"/>
      <c r="BI6" s="502"/>
      <c r="BJ6" s="502"/>
      <c r="BK6" s="502"/>
      <c r="BL6" s="502"/>
      <c r="BM6" s="503"/>
      <c r="BN6" s="467">
        <v>82357</v>
      </c>
      <c r="BO6" s="468"/>
      <c r="BP6" s="468"/>
      <c r="BQ6" s="468"/>
      <c r="BR6" s="468"/>
      <c r="BS6" s="468"/>
      <c r="BT6" s="468"/>
      <c r="BU6" s="469"/>
      <c r="BV6" s="467">
        <v>71884</v>
      </c>
      <c r="BW6" s="468"/>
      <c r="BX6" s="468"/>
      <c r="BY6" s="468"/>
      <c r="BZ6" s="468"/>
      <c r="CA6" s="468"/>
      <c r="CB6" s="468"/>
      <c r="CC6" s="469"/>
      <c r="CD6" s="470" t="s">
        <v>104</v>
      </c>
      <c r="CE6" s="471"/>
      <c r="CF6" s="471"/>
      <c r="CG6" s="471"/>
      <c r="CH6" s="471"/>
      <c r="CI6" s="471"/>
      <c r="CJ6" s="471"/>
      <c r="CK6" s="471"/>
      <c r="CL6" s="471"/>
      <c r="CM6" s="471"/>
      <c r="CN6" s="471"/>
      <c r="CO6" s="471"/>
      <c r="CP6" s="471"/>
      <c r="CQ6" s="471"/>
      <c r="CR6" s="471"/>
      <c r="CS6" s="472"/>
      <c r="CT6" s="504">
        <v>96.8</v>
      </c>
      <c r="CU6" s="505"/>
      <c r="CV6" s="505"/>
      <c r="CW6" s="505"/>
      <c r="CX6" s="505"/>
      <c r="CY6" s="505"/>
      <c r="CZ6" s="505"/>
      <c r="DA6" s="506"/>
      <c r="DB6" s="504">
        <v>99.8</v>
      </c>
      <c r="DC6" s="505"/>
      <c r="DD6" s="505"/>
      <c r="DE6" s="505"/>
      <c r="DF6" s="505"/>
      <c r="DG6" s="505"/>
      <c r="DH6" s="505"/>
      <c r="DI6" s="506"/>
      <c r="DJ6" s="186"/>
      <c r="DK6" s="186"/>
      <c r="DL6" s="186"/>
      <c r="DM6" s="186"/>
      <c r="DN6" s="186"/>
      <c r="DO6" s="186"/>
    </row>
    <row r="7" spans="1:119" ht="18.75" customHeight="1" x14ac:dyDescent="0.15">
      <c r="A7" s="187"/>
      <c r="B7" s="443"/>
      <c r="C7" s="444"/>
      <c r="D7" s="444"/>
      <c r="E7" s="445"/>
      <c r="F7" s="445"/>
      <c r="G7" s="445"/>
      <c r="H7" s="445"/>
      <c r="I7" s="445"/>
      <c r="J7" s="445"/>
      <c r="K7" s="445"/>
      <c r="L7" s="445"/>
      <c r="M7" s="445"/>
      <c r="N7" s="445"/>
      <c r="O7" s="445"/>
      <c r="P7" s="445"/>
      <c r="Q7" s="445"/>
      <c r="R7" s="451"/>
      <c r="S7" s="451"/>
      <c r="T7" s="451"/>
      <c r="U7" s="451"/>
      <c r="V7" s="452"/>
      <c r="W7" s="455"/>
      <c r="X7" s="456"/>
      <c r="Y7" s="456"/>
      <c r="Z7" s="456"/>
      <c r="AA7" s="456"/>
      <c r="AB7" s="444"/>
      <c r="AC7" s="490"/>
      <c r="AD7" s="491"/>
      <c r="AE7" s="491"/>
      <c r="AF7" s="491"/>
      <c r="AG7" s="491"/>
      <c r="AH7" s="491"/>
      <c r="AI7" s="491"/>
      <c r="AJ7" s="491"/>
      <c r="AK7" s="491"/>
      <c r="AL7" s="492"/>
      <c r="AM7" s="496" t="s">
        <v>105</v>
      </c>
      <c r="AN7" s="497"/>
      <c r="AO7" s="497"/>
      <c r="AP7" s="497"/>
      <c r="AQ7" s="497"/>
      <c r="AR7" s="497"/>
      <c r="AS7" s="497"/>
      <c r="AT7" s="498"/>
      <c r="AU7" s="499" t="s">
        <v>102</v>
      </c>
      <c r="AV7" s="500"/>
      <c r="AW7" s="500"/>
      <c r="AX7" s="500"/>
      <c r="AY7" s="501" t="s">
        <v>106</v>
      </c>
      <c r="AZ7" s="502"/>
      <c r="BA7" s="502"/>
      <c r="BB7" s="502"/>
      <c r="BC7" s="502"/>
      <c r="BD7" s="502"/>
      <c r="BE7" s="502"/>
      <c r="BF7" s="502"/>
      <c r="BG7" s="502"/>
      <c r="BH7" s="502"/>
      <c r="BI7" s="502"/>
      <c r="BJ7" s="502"/>
      <c r="BK7" s="502"/>
      <c r="BL7" s="502"/>
      <c r="BM7" s="503"/>
      <c r="BN7" s="467">
        <v>3841</v>
      </c>
      <c r="BO7" s="468"/>
      <c r="BP7" s="468"/>
      <c r="BQ7" s="468"/>
      <c r="BR7" s="468"/>
      <c r="BS7" s="468"/>
      <c r="BT7" s="468"/>
      <c r="BU7" s="469"/>
      <c r="BV7" s="467">
        <v>11966</v>
      </c>
      <c r="BW7" s="468"/>
      <c r="BX7" s="468"/>
      <c r="BY7" s="468"/>
      <c r="BZ7" s="468"/>
      <c r="CA7" s="468"/>
      <c r="CB7" s="468"/>
      <c r="CC7" s="469"/>
      <c r="CD7" s="470" t="s">
        <v>107</v>
      </c>
      <c r="CE7" s="471"/>
      <c r="CF7" s="471"/>
      <c r="CG7" s="471"/>
      <c r="CH7" s="471"/>
      <c r="CI7" s="471"/>
      <c r="CJ7" s="471"/>
      <c r="CK7" s="471"/>
      <c r="CL7" s="471"/>
      <c r="CM7" s="471"/>
      <c r="CN7" s="471"/>
      <c r="CO7" s="471"/>
      <c r="CP7" s="471"/>
      <c r="CQ7" s="471"/>
      <c r="CR7" s="471"/>
      <c r="CS7" s="472"/>
      <c r="CT7" s="467">
        <v>616451</v>
      </c>
      <c r="CU7" s="468"/>
      <c r="CV7" s="468"/>
      <c r="CW7" s="468"/>
      <c r="CX7" s="468"/>
      <c r="CY7" s="468"/>
      <c r="CZ7" s="468"/>
      <c r="DA7" s="469"/>
      <c r="DB7" s="467">
        <v>602883</v>
      </c>
      <c r="DC7" s="468"/>
      <c r="DD7" s="468"/>
      <c r="DE7" s="468"/>
      <c r="DF7" s="468"/>
      <c r="DG7" s="468"/>
      <c r="DH7" s="468"/>
      <c r="DI7" s="469"/>
      <c r="DJ7" s="186"/>
      <c r="DK7" s="186"/>
      <c r="DL7" s="186"/>
      <c r="DM7" s="186"/>
      <c r="DN7" s="186"/>
      <c r="DO7" s="186"/>
    </row>
    <row r="8" spans="1:119" ht="18.75" customHeight="1" thickBot="1" x14ac:dyDescent="0.2">
      <c r="A8" s="187"/>
      <c r="B8" s="476"/>
      <c r="C8" s="477"/>
      <c r="D8" s="477"/>
      <c r="E8" s="478"/>
      <c r="F8" s="478"/>
      <c r="G8" s="478"/>
      <c r="H8" s="478"/>
      <c r="I8" s="478"/>
      <c r="J8" s="478"/>
      <c r="K8" s="478"/>
      <c r="L8" s="478"/>
      <c r="M8" s="478"/>
      <c r="N8" s="478"/>
      <c r="O8" s="478"/>
      <c r="P8" s="478"/>
      <c r="Q8" s="478"/>
      <c r="R8" s="481"/>
      <c r="S8" s="481"/>
      <c r="T8" s="481"/>
      <c r="U8" s="481"/>
      <c r="V8" s="482"/>
      <c r="W8" s="485"/>
      <c r="X8" s="486"/>
      <c r="Y8" s="486"/>
      <c r="Z8" s="486"/>
      <c r="AA8" s="486"/>
      <c r="AB8" s="477"/>
      <c r="AC8" s="493"/>
      <c r="AD8" s="494"/>
      <c r="AE8" s="494"/>
      <c r="AF8" s="494"/>
      <c r="AG8" s="494"/>
      <c r="AH8" s="494"/>
      <c r="AI8" s="494"/>
      <c r="AJ8" s="494"/>
      <c r="AK8" s="494"/>
      <c r="AL8" s="495"/>
      <c r="AM8" s="496" t="s">
        <v>108</v>
      </c>
      <c r="AN8" s="497"/>
      <c r="AO8" s="497"/>
      <c r="AP8" s="497"/>
      <c r="AQ8" s="497"/>
      <c r="AR8" s="497"/>
      <c r="AS8" s="497"/>
      <c r="AT8" s="498"/>
      <c r="AU8" s="499" t="s">
        <v>102</v>
      </c>
      <c r="AV8" s="500"/>
      <c r="AW8" s="500"/>
      <c r="AX8" s="500"/>
      <c r="AY8" s="501" t="s">
        <v>109</v>
      </c>
      <c r="AZ8" s="502"/>
      <c r="BA8" s="502"/>
      <c r="BB8" s="502"/>
      <c r="BC8" s="502"/>
      <c r="BD8" s="502"/>
      <c r="BE8" s="502"/>
      <c r="BF8" s="502"/>
      <c r="BG8" s="502"/>
      <c r="BH8" s="502"/>
      <c r="BI8" s="502"/>
      <c r="BJ8" s="502"/>
      <c r="BK8" s="502"/>
      <c r="BL8" s="502"/>
      <c r="BM8" s="503"/>
      <c r="BN8" s="467">
        <v>78516</v>
      </c>
      <c r="BO8" s="468"/>
      <c r="BP8" s="468"/>
      <c r="BQ8" s="468"/>
      <c r="BR8" s="468"/>
      <c r="BS8" s="468"/>
      <c r="BT8" s="468"/>
      <c r="BU8" s="469"/>
      <c r="BV8" s="467">
        <v>59918</v>
      </c>
      <c r="BW8" s="468"/>
      <c r="BX8" s="468"/>
      <c r="BY8" s="468"/>
      <c r="BZ8" s="468"/>
      <c r="CA8" s="468"/>
      <c r="CB8" s="468"/>
      <c r="CC8" s="469"/>
      <c r="CD8" s="470" t="s">
        <v>110</v>
      </c>
      <c r="CE8" s="471"/>
      <c r="CF8" s="471"/>
      <c r="CG8" s="471"/>
      <c r="CH8" s="471"/>
      <c r="CI8" s="471"/>
      <c r="CJ8" s="471"/>
      <c r="CK8" s="471"/>
      <c r="CL8" s="471"/>
      <c r="CM8" s="471"/>
      <c r="CN8" s="471"/>
      <c r="CO8" s="471"/>
      <c r="CP8" s="471"/>
      <c r="CQ8" s="471"/>
      <c r="CR8" s="471"/>
      <c r="CS8" s="472"/>
      <c r="CT8" s="507">
        <v>0.12</v>
      </c>
      <c r="CU8" s="508"/>
      <c r="CV8" s="508"/>
      <c r="CW8" s="508"/>
      <c r="CX8" s="508"/>
      <c r="CY8" s="508"/>
      <c r="CZ8" s="508"/>
      <c r="DA8" s="509"/>
      <c r="DB8" s="507">
        <v>0.12</v>
      </c>
      <c r="DC8" s="508"/>
      <c r="DD8" s="508"/>
      <c r="DE8" s="508"/>
      <c r="DF8" s="508"/>
      <c r="DG8" s="508"/>
      <c r="DH8" s="508"/>
      <c r="DI8" s="509"/>
      <c r="DJ8" s="186"/>
      <c r="DK8" s="186"/>
      <c r="DL8" s="186"/>
      <c r="DM8" s="186"/>
      <c r="DN8" s="186"/>
      <c r="DO8" s="186"/>
    </row>
    <row r="9" spans="1:119" ht="18.75" customHeight="1" thickBot="1" x14ac:dyDescent="0.2">
      <c r="A9" s="187"/>
      <c r="B9" s="461" t="s">
        <v>111</v>
      </c>
      <c r="C9" s="462"/>
      <c r="D9" s="462"/>
      <c r="E9" s="462"/>
      <c r="F9" s="462"/>
      <c r="G9" s="462"/>
      <c r="H9" s="462"/>
      <c r="I9" s="462"/>
      <c r="J9" s="462"/>
      <c r="K9" s="510"/>
      <c r="L9" s="511" t="s">
        <v>112</v>
      </c>
      <c r="M9" s="512"/>
      <c r="N9" s="512"/>
      <c r="O9" s="512"/>
      <c r="P9" s="512"/>
      <c r="Q9" s="513"/>
      <c r="R9" s="514">
        <v>396</v>
      </c>
      <c r="S9" s="515"/>
      <c r="T9" s="515"/>
      <c r="U9" s="515"/>
      <c r="V9" s="516"/>
      <c r="W9" s="424" t="s">
        <v>113</v>
      </c>
      <c r="X9" s="425"/>
      <c r="Y9" s="425"/>
      <c r="Z9" s="425"/>
      <c r="AA9" s="425"/>
      <c r="AB9" s="425"/>
      <c r="AC9" s="425"/>
      <c r="AD9" s="425"/>
      <c r="AE9" s="425"/>
      <c r="AF9" s="425"/>
      <c r="AG9" s="425"/>
      <c r="AH9" s="425"/>
      <c r="AI9" s="425"/>
      <c r="AJ9" s="425"/>
      <c r="AK9" s="425"/>
      <c r="AL9" s="426"/>
      <c r="AM9" s="496" t="s">
        <v>114</v>
      </c>
      <c r="AN9" s="497"/>
      <c r="AO9" s="497"/>
      <c r="AP9" s="497"/>
      <c r="AQ9" s="497"/>
      <c r="AR9" s="497"/>
      <c r="AS9" s="497"/>
      <c r="AT9" s="498"/>
      <c r="AU9" s="499" t="s">
        <v>102</v>
      </c>
      <c r="AV9" s="500"/>
      <c r="AW9" s="500"/>
      <c r="AX9" s="500"/>
      <c r="AY9" s="501" t="s">
        <v>115</v>
      </c>
      <c r="AZ9" s="502"/>
      <c r="BA9" s="502"/>
      <c r="BB9" s="502"/>
      <c r="BC9" s="502"/>
      <c r="BD9" s="502"/>
      <c r="BE9" s="502"/>
      <c r="BF9" s="502"/>
      <c r="BG9" s="502"/>
      <c r="BH9" s="502"/>
      <c r="BI9" s="502"/>
      <c r="BJ9" s="502"/>
      <c r="BK9" s="502"/>
      <c r="BL9" s="502"/>
      <c r="BM9" s="503"/>
      <c r="BN9" s="467">
        <v>18598</v>
      </c>
      <c r="BO9" s="468"/>
      <c r="BP9" s="468"/>
      <c r="BQ9" s="468"/>
      <c r="BR9" s="468"/>
      <c r="BS9" s="468"/>
      <c r="BT9" s="468"/>
      <c r="BU9" s="469"/>
      <c r="BV9" s="467">
        <v>-21252</v>
      </c>
      <c r="BW9" s="468"/>
      <c r="BX9" s="468"/>
      <c r="BY9" s="468"/>
      <c r="BZ9" s="468"/>
      <c r="CA9" s="468"/>
      <c r="CB9" s="468"/>
      <c r="CC9" s="469"/>
      <c r="CD9" s="470" t="s">
        <v>116</v>
      </c>
      <c r="CE9" s="471"/>
      <c r="CF9" s="471"/>
      <c r="CG9" s="471"/>
      <c r="CH9" s="471"/>
      <c r="CI9" s="471"/>
      <c r="CJ9" s="471"/>
      <c r="CK9" s="471"/>
      <c r="CL9" s="471"/>
      <c r="CM9" s="471"/>
      <c r="CN9" s="471"/>
      <c r="CO9" s="471"/>
      <c r="CP9" s="471"/>
      <c r="CQ9" s="471"/>
      <c r="CR9" s="471"/>
      <c r="CS9" s="472"/>
      <c r="CT9" s="464">
        <v>21.7</v>
      </c>
      <c r="CU9" s="465"/>
      <c r="CV9" s="465"/>
      <c r="CW9" s="465"/>
      <c r="CX9" s="465"/>
      <c r="CY9" s="465"/>
      <c r="CZ9" s="465"/>
      <c r="DA9" s="466"/>
      <c r="DB9" s="464">
        <v>21.2</v>
      </c>
      <c r="DC9" s="465"/>
      <c r="DD9" s="465"/>
      <c r="DE9" s="465"/>
      <c r="DF9" s="465"/>
      <c r="DG9" s="465"/>
      <c r="DH9" s="465"/>
      <c r="DI9" s="466"/>
      <c r="DJ9" s="186"/>
      <c r="DK9" s="186"/>
      <c r="DL9" s="186"/>
      <c r="DM9" s="186"/>
      <c r="DN9" s="186"/>
      <c r="DO9" s="186"/>
    </row>
    <row r="10" spans="1:119" ht="18.75" customHeight="1" thickBot="1" x14ac:dyDescent="0.2">
      <c r="A10" s="187"/>
      <c r="B10" s="461"/>
      <c r="C10" s="462"/>
      <c r="D10" s="462"/>
      <c r="E10" s="462"/>
      <c r="F10" s="462"/>
      <c r="G10" s="462"/>
      <c r="H10" s="462"/>
      <c r="I10" s="462"/>
      <c r="J10" s="462"/>
      <c r="K10" s="510"/>
      <c r="L10" s="517" t="s">
        <v>117</v>
      </c>
      <c r="M10" s="497"/>
      <c r="N10" s="497"/>
      <c r="O10" s="497"/>
      <c r="P10" s="497"/>
      <c r="Q10" s="498"/>
      <c r="R10" s="518">
        <v>411</v>
      </c>
      <c r="S10" s="519"/>
      <c r="T10" s="519"/>
      <c r="U10" s="519"/>
      <c r="V10" s="520"/>
      <c r="W10" s="455"/>
      <c r="X10" s="456"/>
      <c r="Y10" s="456"/>
      <c r="Z10" s="456"/>
      <c r="AA10" s="456"/>
      <c r="AB10" s="456"/>
      <c r="AC10" s="456"/>
      <c r="AD10" s="456"/>
      <c r="AE10" s="456"/>
      <c r="AF10" s="456"/>
      <c r="AG10" s="456"/>
      <c r="AH10" s="456"/>
      <c r="AI10" s="456"/>
      <c r="AJ10" s="456"/>
      <c r="AK10" s="456"/>
      <c r="AL10" s="459"/>
      <c r="AM10" s="496" t="s">
        <v>118</v>
      </c>
      <c r="AN10" s="497"/>
      <c r="AO10" s="497"/>
      <c r="AP10" s="497"/>
      <c r="AQ10" s="497"/>
      <c r="AR10" s="497"/>
      <c r="AS10" s="497"/>
      <c r="AT10" s="498"/>
      <c r="AU10" s="499" t="s">
        <v>119</v>
      </c>
      <c r="AV10" s="500"/>
      <c r="AW10" s="500"/>
      <c r="AX10" s="500"/>
      <c r="AY10" s="501" t="s">
        <v>120</v>
      </c>
      <c r="AZ10" s="502"/>
      <c r="BA10" s="502"/>
      <c r="BB10" s="502"/>
      <c r="BC10" s="502"/>
      <c r="BD10" s="502"/>
      <c r="BE10" s="502"/>
      <c r="BF10" s="502"/>
      <c r="BG10" s="502"/>
      <c r="BH10" s="502"/>
      <c r="BI10" s="502"/>
      <c r="BJ10" s="502"/>
      <c r="BK10" s="502"/>
      <c r="BL10" s="502"/>
      <c r="BM10" s="503"/>
      <c r="BN10" s="467">
        <v>8434</v>
      </c>
      <c r="BO10" s="468"/>
      <c r="BP10" s="468"/>
      <c r="BQ10" s="468"/>
      <c r="BR10" s="468"/>
      <c r="BS10" s="468"/>
      <c r="BT10" s="468"/>
      <c r="BU10" s="469"/>
      <c r="BV10" s="467">
        <v>1210</v>
      </c>
      <c r="BW10" s="468"/>
      <c r="BX10" s="468"/>
      <c r="BY10" s="468"/>
      <c r="BZ10" s="468"/>
      <c r="CA10" s="468"/>
      <c r="CB10" s="468"/>
      <c r="CC10" s="469"/>
      <c r="CD10" s="191" t="s">
        <v>121</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461"/>
      <c r="C11" s="462"/>
      <c r="D11" s="462"/>
      <c r="E11" s="462"/>
      <c r="F11" s="462"/>
      <c r="G11" s="462"/>
      <c r="H11" s="462"/>
      <c r="I11" s="462"/>
      <c r="J11" s="462"/>
      <c r="K11" s="510"/>
      <c r="L11" s="521" t="s">
        <v>122</v>
      </c>
      <c r="M11" s="522"/>
      <c r="N11" s="522"/>
      <c r="O11" s="522"/>
      <c r="P11" s="522"/>
      <c r="Q11" s="523"/>
      <c r="R11" s="524" t="s">
        <v>123</v>
      </c>
      <c r="S11" s="525"/>
      <c r="T11" s="525"/>
      <c r="U11" s="525"/>
      <c r="V11" s="526"/>
      <c r="W11" s="455"/>
      <c r="X11" s="456"/>
      <c r="Y11" s="456"/>
      <c r="Z11" s="456"/>
      <c r="AA11" s="456"/>
      <c r="AB11" s="456"/>
      <c r="AC11" s="456"/>
      <c r="AD11" s="456"/>
      <c r="AE11" s="456"/>
      <c r="AF11" s="456"/>
      <c r="AG11" s="456"/>
      <c r="AH11" s="456"/>
      <c r="AI11" s="456"/>
      <c r="AJ11" s="456"/>
      <c r="AK11" s="456"/>
      <c r="AL11" s="459"/>
      <c r="AM11" s="496" t="s">
        <v>124</v>
      </c>
      <c r="AN11" s="497"/>
      <c r="AO11" s="497"/>
      <c r="AP11" s="497"/>
      <c r="AQ11" s="497"/>
      <c r="AR11" s="497"/>
      <c r="AS11" s="497"/>
      <c r="AT11" s="498"/>
      <c r="AU11" s="499" t="s">
        <v>125</v>
      </c>
      <c r="AV11" s="500"/>
      <c r="AW11" s="500"/>
      <c r="AX11" s="500"/>
      <c r="AY11" s="501" t="s">
        <v>126</v>
      </c>
      <c r="AZ11" s="502"/>
      <c r="BA11" s="502"/>
      <c r="BB11" s="502"/>
      <c r="BC11" s="502"/>
      <c r="BD11" s="502"/>
      <c r="BE11" s="502"/>
      <c r="BF11" s="502"/>
      <c r="BG11" s="502"/>
      <c r="BH11" s="502"/>
      <c r="BI11" s="502"/>
      <c r="BJ11" s="502"/>
      <c r="BK11" s="502"/>
      <c r="BL11" s="502"/>
      <c r="BM11" s="503"/>
      <c r="BN11" s="467">
        <v>0</v>
      </c>
      <c r="BO11" s="468"/>
      <c r="BP11" s="468"/>
      <c r="BQ11" s="468"/>
      <c r="BR11" s="468"/>
      <c r="BS11" s="468"/>
      <c r="BT11" s="468"/>
      <c r="BU11" s="469"/>
      <c r="BV11" s="467">
        <v>0</v>
      </c>
      <c r="BW11" s="468"/>
      <c r="BX11" s="468"/>
      <c r="BY11" s="468"/>
      <c r="BZ11" s="468"/>
      <c r="CA11" s="468"/>
      <c r="CB11" s="468"/>
      <c r="CC11" s="469"/>
      <c r="CD11" s="470" t="s">
        <v>127</v>
      </c>
      <c r="CE11" s="471"/>
      <c r="CF11" s="471"/>
      <c r="CG11" s="471"/>
      <c r="CH11" s="471"/>
      <c r="CI11" s="471"/>
      <c r="CJ11" s="471"/>
      <c r="CK11" s="471"/>
      <c r="CL11" s="471"/>
      <c r="CM11" s="471"/>
      <c r="CN11" s="471"/>
      <c r="CO11" s="471"/>
      <c r="CP11" s="471"/>
      <c r="CQ11" s="471"/>
      <c r="CR11" s="471"/>
      <c r="CS11" s="472"/>
      <c r="CT11" s="507" t="s">
        <v>128</v>
      </c>
      <c r="CU11" s="508"/>
      <c r="CV11" s="508"/>
      <c r="CW11" s="508"/>
      <c r="CX11" s="508"/>
      <c r="CY11" s="508"/>
      <c r="CZ11" s="508"/>
      <c r="DA11" s="509"/>
      <c r="DB11" s="507" t="s">
        <v>129</v>
      </c>
      <c r="DC11" s="508"/>
      <c r="DD11" s="508"/>
      <c r="DE11" s="508"/>
      <c r="DF11" s="508"/>
      <c r="DG11" s="508"/>
      <c r="DH11" s="508"/>
      <c r="DI11" s="509"/>
      <c r="DJ11" s="186"/>
      <c r="DK11" s="186"/>
      <c r="DL11" s="186"/>
      <c r="DM11" s="186"/>
      <c r="DN11" s="186"/>
      <c r="DO11" s="186"/>
    </row>
    <row r="12" spans="1:119" ht="18.75" customHeight="1" x14ac:dyDescent="0.15">
      <c r="A12" s="187"/>
      <c r="B12" s="527" t="s">
        <v>130</v>
      </c>
      <c r="C12" s="528"/>
      <c r="D12" s="528"/>
      <c r="E12" s="528"/>
      <c r="F12" s="528"/>
      <c r="G12" s="528"/>
      <c r="H12" s="528"/>
      <c r="I12" s="528"/>
      <c r="J12" s="528"/>
      <c r="K12" s="529"/>
      <c r="L12" s="536" t="s">
        <v>131</v>
      </c>
      <c r="M12" s="537"/>
      <c r="N12" s="537"/>
      <c r="O12" s="537"/>
      <c r="P12" s="537"/>
      <c r="Q12" s="538"/>
      <c r="R12" s="539">
        <v>394</v>
      </c>
      <c r="S12" s="540"/>
      <c r="T12" s="540"/>
      <c r="U12" s="540"/>
      <c r="V12" s="541"/>
      <c r="W12" s="542" t="s">
        <v>1</v>
      </c>
      <c r="X12" s="500"/>
      <c r="Y12" s="500"/>
      <c r="Z12" s="500"/>
      <c r="AA12" s="500"/>
      <c r="AB12" s="543"/>
      <c r="AC12" s="544" t="s">
        <v>132</v>
      </c>
      <c r="AD12" s="545"/>
      <c r="AE12" s="545"/>
      <c r="AF12" s="545"/>
      <c r="AG12" s="546"/>
      <c r="AH12" s="544" t="s">
        <v>133</v>
      </c>
      <c r="AI12" s="545"/>
      <c r="AJ12" s="545"/>
      <c r="AK12" s="545"/>
      <c r="AL12" s="547"/>
      <c r="AM12" s="496" t="s">
        <v>134</v>
      </c>
      <c r="AN12" s="497"/>
      <c r="AO12" s="497"/>
      <c r="AP12" s="497"/>
      <c r="AQ12" s="497"/>
      <c r="AR12" s="497"/>
      <c r="AS12" s="497"/>
      <c r="AT12" s="498"/>
      <c r="AU12" s="499" t="s">
        <v>102</v>
      </c>
      <c r="AV12" s="500"/>
      <c r="AW12" s="500"/>
      <c r="AX12" s="500"/>
      <c r="AY12" s="501" t="s">
        <v>135</v>
      </c>
      <c r="AZ12" s="502"/>
      <c r="BA12" s="502"/>
      <c r="BB12" s="502"/>
      <c r="BC12" s="502"/>
      <c r="BD12" s="502"/>
      <c r="BE12" s="502"/>
      <c r="BF12" s="502"/>
      <c r="BG12" s="502"/>
      <c r="BH12" s="502"/>
      <c r="BI12" s="502"/>
      <c r="BJ12" s="502"/>
      <c r="BK12" s="502"/>
      <c r="BL12" s="502"/>
      <c r="BM12" s="503"/>
      <c r="BN12" s="467">
        <v>54293</v>
      </c>
      <c r="BO12" s="468"/>
      <c r="BP12" s="468"/>
      <c r="BQ12" s="468"/>
      <c r="BR12" s="468"/>
      <c r="BS12" s="468"/>
      <c r="BT12" s="468"/>
      <c r="BU12" s="469"/>
      <c r="BV12" s="467">
        <v>37268</v>
      </c>
      <c r="BW12" s="468"/>
      <c r="BX12" s="468"/>
      <c r="BY12" s="468"/>
      <c r="BZ12" s="468"/>
      <c r="CA12" s="468"/>
      <c r="CB12" s="468"/>
      <c r="CC12" s="469"/>
      <c r="CD12" s="470" t="s">
        <v>136</v>
      </c>
      <c r="CE12" s="471"/>
      <c r="CF12" s="471"/>
      <c r="CG12" s="471"/>
      <c r="CH12" s="471"/>
      <c r="CI12" s="471"/>
      <c r="CJ12" s="471"/>
      <c r="CK12" s="471"/>
      <c r="CL12" s="471"/>
      <c r="CM12" s="471"/>
      <c r="CN12" s="471"/>
      <c r="CO12" s="471"/>
      <c r="CP12" s="471"/>
      <c r="CQ12" s="471"/>
      <c r="CR12" s="471"/>
      <c r="CS12" s="472"/>
      <c r="CT12" s="507" t="s">
        <v>129</v>
      </c>
      <c r="CU12" s="508"/>
      <c r="CV12" s="508"/>
      <c r="CW12" s="508"/>
      <c r="CX12" s="508"/>
      <c r="CY12" s="508"/>
      <c r="CZ12" s="508"/>
      <c r="DA12" s="509"/>
      <c r="DB12" s="507" t="s">
        <v>129</v>
      </c>
      <c r="DC12" s="508"/>
      <c r="DD12" s="508"/>
      <c r="DE12" s="508"/>
      <c r="DF12" s="508"/>
      <c r="DG12" s="508"/>
      <c r="DH12" s="508"/>
      <c r="DI12" s="509"/>
      <c r="DJ12" s="186"/>
      <c r="DK12" s="186"/>
      <c r="DL12" s="186"/>
      <c r="DM12" s="186"/>
      <c r="DN12" s="186"/>
      <c r="DO12" s="186"/>
    </row>
    <row r="13" spans="1:119" ht="18.75" customHeight="1" x14ac:dyDescent="0.15">
      <c r="A13" s="187"/>
      <c r="B13" s="530"/>
      <c r="C13" s="531"/>
      <c r="D13" s="531"/>
      <c r="E13" s="531"/>
      <c r="F13" s="531"/>
      <c r="G13" s="531"/>
      <c r="H13" s="531"/>
      <c r="I13" s="531"/>
      <c r="J13" s="531"/>
      <c r="K13" s="532"/>
      <c r="L13" s="197"/>
      <c r="M13" s="558" t="s">
        <v>137</v>
      </c>
      <c r="N13" s="559"/>
      <c r="O13" s="559"/>
      <c r="P13" s="559"/>
      <c r="Q13" s="560"/>
      <c r="R13" s="551">
        <v>393</v>
      </c>
      <c r="S13" s="552"/>
      <c r="T13" s="552"/>
      <c r="U13" s="552"/>
      <c r="V13" s="553"/>
      <c r="W13" s="483" t="s">
        <v>138</v>
      </c>
      <c r="X13" s="484"/>
      <c r="Y13" s="484"/>
      <c r="Z13" s="484"/>
      <c r="AA13" s="484"/>
      <c r="AB13" s="474"/>
      <c r="AC13" s="518">
        <v>53</v>
      </c>
      <c r="AD13" s="519"/>
      <c r="AE13" s="519"/>
      <c r="AF13" s="519"/>
      <c r="AG13" s="561"/>
      <c r="AH13" s="518">
        <v>59</v>
      </c>
      <c r="AI13" s="519"/>
      <c r="AJ13" s="519"/>
      <c r="AK13" s="519"/>
      <c r="AL13" s="520"/>
      <c r="AM13" s="496" t="s">
        <v>139</v>
      </c>
      <c r="AN13" s="497"/>
      <c r="AO13" s="497"/>
      <c r="AP13" s="497"/>
      <c r="AQ13" s="497"/>
      <c r="AR13" s="497"/>
      <c r="AS13" s="497"/>
      <c r="AT13" s="498"/>
      <c r="AU13" s="499" t="s">
        <v>125</v>
      </c>
      <c r="AV13" s="500"/>
      <c r="AW13" s="500"/>
      <c r="AX13" s="500"/>
      <c r="AY13" s="501" t="s">
        <v>140</v>
      </c>
      <c r="AZ13" s="502"/>
      <c r="BA13" s="502"/>
      <c r="BB13" s="502"/>
      <c r="BC13" s="502"/>
      <c r="BD13" s="502"/>
      <c r="BE13" s="502"/>
      <c r="BF13" s="502"/>
      <c r="BG13" s="502"/>
      <c r="BH13" s="502"/>
      <c r="BI13" s="502"/>
      <c r="BJ13" s="502"/>
      <c r="BK13" s="502"/>
      <c r="BL13" s="502"/>
      <c r="BM13" s="503"/>
      <c r="BN13" s="467">
        <v>-27261</v>
      </c>
      <c r="BO13" s="468"/>
      <c r="BP13" s="468"/>
      <c r="BQ13" s="468"/>
      <c r="BR13" s="468"/>
      <c r="BS13" s="468"/>
      <c r="BT13" s="468"/>
      <c r="BU13" s="469"/>
      <c r="BV13" s="467">
        <v>-57310</v>
      </c>
      <c r="BW13" s="468"/>
      <c r="BX13" s="468"/>
      <c r="BY13" s="468"/>
      <c r="BZ13" s="468"/>
      <c r="CA13" s="468"/>
      <c r="CB13" s="468"/>
      <c r="CC13" s="469"/>
      <c r="CD13" s="470" t="s">
        <v>141</v>
      </c>
      <c r="CE13" s="471"/>
      <c r="CF13" s="471"/>
      <c r="CG13" s="471"/>
      <c r="CH13" s="471"/>
      <c r="CI13" s="471"/>
      <c r="CJ13" s="471"/>
      <c r="CK13" s="471"/>
      <c r="CL13" s="471"/>
      <c r="CM13" s="471"/>
      <c r="CN13" s="471"/>
      <c r="CO13" s="471"/>
      <c r="CP13" s="471"/>
      <c r="CQ13" s="471"/>
      <c r="CR13" s="471"/>
      <c r="CS13" s="472"/>
      <c r="CT13" s="464">
        <v>9.8000000000000007</v>
      </c>
      <c r="CU13" s="465"/>
      <c r="CV13" s="465"/>
      <c r="CW13" s="465"/>
      <c r="CX13" s="465"/>
      <c r="CY13" s="465"/>
      <c r="CZ13" s="465"/>
      <c r="DA13" s="466"/>
      <c r="DB13" s="464">
        <v>8.5</v>
      </c>
      <c r="DC13" s="465"/>
      <c r="DD13" s="465"/>
      <c r="DE13" s="465"/>
      <c r="DF13" s="465"/>
      <c r="DG13" s="465"/>
      <c r="DH13" s="465"/>
      <c r="DI13" s="466"/>
      <c r="DJ13" s="186"/>
      <c r="DK13" s="186"/>
      <c r="DL13" s="186"/>
      <c r="DM13" s="186"/>
      <c r="DN13" s="186"/>
      <c r="DO13" s="186"/>
    </row>
    <row r="14" spans="1:119" ht="18.75" customHeight="1" thickBot="1" x14ac:dyDescent="0.2">
      <c r="A14" s="187"/>
      <c r="B14" s="530"/>
      <c r="C14" s="531"/>
      <c r="D14" s="531"/>
      <c r="E14" s="531"/>
      <c r="F14" s="531"/>
      <c r="G14" s="531"/>
      <c r="H14" s="531"/>
      <c r="I14" s="531"/>
      <c r="J14" s="531"/>
      <c r="K14" s="532"/>
      <c r="L14" s="548" t="s">
        <v>142</v>
      </c>
      <c r="M14" s="549"/>
      <c r="N14" s="549"/>
      <c r="O14" s="549"/>
      <c r="P14" s="549"/>
      <c r="Q14" s="550"/>
      <c r="R14" s="551">
        <v>408</v>
      </c>
      <c r="S14" s="552"/>
      <c r="T14" s="552"/>
      <c r="U14" s="552"/>
      <c r="V14" s="553"/>
      <c r="W14" s="457"/>
      <c r="X14" s="458"/>
      <c r="Y14" s="458"/>
      <c r="Z14" s="458"/>
      <c r="AA14" s="458"/>
      <c r="AB14" s="447"/>
      <c r="AC14" s="554">
        <v>29.3</v>
      </c>
      <c r="AD14" s="555"/>
      <c r="AE14" s="555"/>
      <c r="AF14" s="555"/>
      <c r="AG14" s="556"/>
      <c r="AH14" s="554">
        <v>30.9</v>
      </c>
      <c r="AI14" s="555"/>
      <c r="AJ14" s="555"/>
      <c r="AK14" s="555"/>
      <c r="AL14" s="557"/>
      <c r="AM14" s="496"/>
      <c r="AN14" s="497"/>
      <c r="AO14" s="497"/>
      <c r="AP14" s="497"/>
      <c r="AQ14" s="497"/>
      <c r="AR14" s="497"/>
      <c r="AS14" s="497"/>
      <c r="AT14" s="498"/>
      <c r="AU14" s="499"/>
      <c r="AV14" s="500"/>
      <c r="AW14" s="500"/>
      <c r="AX14" s="500"/>
      <c r="AY14" s="501"/>
      <c r="AZ14" s="502"/>
      <c r="BA14" s="502"/>
      <c r="BB14" s="502"/>
      <c r="BC14" s="502"/>
      <c r="BD14" s="502"/>
      <c r="BE14" s="502"/>
      <c r="BF14" s="502"/>
      <c r="BG14" s="502"/>
      <c r="BH14" s="502"/>
      <c r="BI14" s="502"/>
      <c r="BJ14" s="502"/>
      <c r="BK14" s="502"/>
      <c r="BL14" s="502"/>
      <c r="BM14" s="503"/>
      <c r="BN14" s="467"/>
      <c r="BO14" s="468"/>
      <c r="BP14" s="468"/>
      <c r="BQ14" s="468"/>
      <c r="BR14" s="468"/>
      <c r="BS14" s="468"/>
      <c r="BT14" s="468"/>
      <c r="BU14" s="469"/>
      <c r="BV14" s="467"/>
      <c r="BW14" s="468"/>
      <c r="BX14" s="468"/>
      <c r="BY14" s="468"/>
      <c r="BZ14" s="468"/>
      <c r="CA14" s="468"/>
      <c r="CB14" s="468"/>
      <c r="CC14" s="469"/>
      <c r="CD14" s="562" t="s">
        <v>143</v>
      </c>
      <c r="CE14" s="563"/>
      <c r="CF14" s="563"/>
      <c r="CG14" s="563"/>
      <c r="CH14" s="563"/>
      <c r="CI14" s="563"/>
      <c r="CJ14" s="563"/>
      <c r="CK14" s="563"/>
      <c r="CL14" s="563"/>
      <c r="CM14" s="563"/>
      <c r="CN14" s="563"/>
      <c r="CO14" s="563"/>
      <c r="CP14" s="563"/>
      <c r="CQ14" s="563"/>
      <c r="CR14" s="563"/>
      <c r="CS14" s="564"/>
      <c r="CT14" s="565" t="s">
        <v>128</v>
      </c>
      <c r="CU14" s="566"/>
      <c r="CV14" s="566"/>
      <c r="CW14" s="566"/>
      <c r="CX14" s="566"/>
      <c r="CY14" s="566"/>
      <c r="CZ14" s="566"/>
      <c r="DA14" s="567"/>
      <c r="DB14" s="565" t="s">
        <v>144</v>
      </c>
      <c r="DC14" s="566"/>
      <c r="DD14" s="566"/>
      <c r="DE14" s="566"/>
      <c r="DF14" s="566"/>
      <c r="DG14" s="566"/>
      <c r="DH14" s="566"/>
      <c r="DI14" s="567"/>
      <c r="DJ14" s="186"/>
      <c r="DK14" s="186"/>
      <c r="DL14" s="186"/>
      <c r="DM14" s="186"/>
      <c r="DN14" s="186"/>
      <c r="DO14" s="186"/>
    </row>
    <row r="15" spans="1:119" ht="18.75" customHeight="1" x14ac:dyDescent="0.15">
      <c r="A15" s="187"/>
      <c r="B15" s="530"/>
      <c r="C15" s="531"/>
      <c r="D15" s="531"/>
      <c r="E15" s="531"/>
      <c r="F15" s="531"/>
      <c r="G15" s="531"/>
      <c r="H15" s="531"/>
      <c r="I15" s="531"/>
      <c r="J15" s="531"/>
      <c r="K15" s="532"/>
      <c r="L15" s="197"/>
      <c r="M15" s="558" t="s">
        <v>137</v>
      </c>
      <c r="N15" s="559"/>
      <c r="O15" s="559"/>
      <c r="P15" s="559"/>
      <c r="Q15" s="560"/>
      <c r="R15" s="551">
        <v>408</v>
      </c>
      <c r="S15" s="552"/>
      <c r="T15" s="552"/>
      <c r="U15" s="552"/>
      <c r="V15" s="553"/>
      <c r="W15" s="483" t="s">
        <v>145</v>
      </c>
      <c r="X15" s="484"/>
      <c r="Y15" s="484"/>
      <c r="Z15" s="484"/>
      <c r="AA15" s="484"/>
      <c r="AB15" s="474"/>
      <c r="AC15" s="518">
        <v>23</v>
      </c>
      <c r="AD15" s="519"/>
      <c r="AE15" s="519"/>
      <c r="AF15" s="519"/>
      <c r="AG15" s="561"/>
      <c r="AH15" s="518">
        <v>23</v>
      </c>
      <c r="AI15" s="519"/>
      <c r="AJ15" s="519"/>
      <c r="AK15" s="519"/>
      <c r="AL15" s="520"/>
      <c r="AM15" s="496"/>
      <c r="AN15" s="497"/>
      <c r="AO15" s="497"/>
      <c r="AP15" s="497"/>
      <c r="AQ15" s="497"/>
      <c r="AR15" s="497"/>
      <c r="AS15" s="497"/>
      <c r="AT15" s="498"/>
      <c r="AU15" s="499"/>
      <c r="AV15" s="500"/>
      <c r="AW15" s="500"/>
      <c r="AX15" s="500"/>
      <c r="AY15" s="427" t="s">
        <v>146</v>
      </c>
      <c r="AZ15" s="428"/>
      <c r="BA15" s="428"/>
      <c r="BB15" s="428"/>
      <c r="BC15" s="428"/>
      <c r="BD15" s="428"/>
      <c r="BE15" s="428"/>
      <c r="BF15" s="428"/>
      <c r="BG15" s="428"/>
      <c r="BH15" s="428"/>
      <c r="BI15" s="428"/>
      <c r="BJ15" s="428"/>
      <c r="BK15" s="428"/>
      <c r="BL15" s="428"/>
      <c r="BM15" s="429"/>
      <c r="BN15" s="430">
        <v>76025</v>
      </c>
      <c r="BO15" s="431"/>
      <c r="BP15" s="431"/>
      <c r="BQ15" s="431"/>
      <c r="BR15" s="431"/>
      <c r="BS15" s="431"/>
      <c r="BT15" s="431"/>
      <c r="BU15" s="432"/>
      <c r="BV15" s="430">
        <v>67860</v>
      </c>
      <c r="BW15" s="431"/>
      <c r="BX15" s="431"/>
      <c r="BY15" s="431"/>
      <c r="BZ15" s="431"/>
      <c r="CA15" s="431"/>
      <c r="CB15" s="431"/>
      <c r="CC15" s="432"/>
      <c r="CD15" s="568" t="s">
        <v>147</v>
      </c>
      <c r="CE15" s="569"/>
      <c r="CF15" s="569"/>
      <c r="CG15" s="569"/>
      <c r="CH15" s="569"/>
      <c r="CI15" s="569"/>
      <c r="CJ15" s="569"/>
      <c r="CK15" s="569"/>
      <c r="CL15" s="569"/>
      <c r="CM15" s="569"/>
      <c r="CN15" s="569"/>
      <c r="CO15" s="569"/>
      <c r="CP15" s="569"/>
      <c r="CQ15" s="569"/>
      <c r="CR15" s="569"/>
      <c r="CS15" s="570"/>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30"/>
      <c r="C16" s="531"/>
      <c r="D16" s="531"/>
      <c r="E16" s="531"/>
      <c r="F16" s="531"/>
      <c r="G16" s="531"/>
      <c r="H16" s="531"/>
      <c r="I16" s="531"/>
      <c r="J16" s="531"/>
      <c r="K16" s="532"/>
      <c r="L16" s="548" t="s">
        <v>148</v>
      </c>
      <c r="M16" s="579"/>
      <c r="N16" s="579"/>
      <c r="O16" s="579"/>
      <c r="P16" s="579"/>
      <c r="Q16" s="580"/>
      <c r="R16" s="571" t="s">
        <v>149</v>
      </c>
      <c r="S16" s="572"/>
      <c r="T16" s="572"/>
      <c r="U16" s="572"/>
      <c r="V16" s="573"/>
      <c r="W16" s="457"/>
      <c r="X16" s="458"/>
      <c r="Y16" s="458"/>
      <c r="Z16" s="458"/>
      <c r="AA16" s="458"/>
      <c r="AB16" s="447"/>
      <c r="AC16" s="554">
        <v>12.7</v>
      </c>
      <c r="AD16" s="555"/>
      <c r="AE16" s="555"/>
      <c r="AF16" s="555"/>
      <c r="AG16" s="556"/>
      <c r="AH16" s="554">
        <v>12</v>
      </c>
      <c r="AI16" s="555"/>
      <c r="AJ16" s="555"/>
      <c r="AK16" s="555"/>
      <c r="AL16" s="557"/>
      <c r="AM16" s="496"/>
      <c r="AN16" s="497"/>
      <c r="AO16" s="497"/>
      <c r="AP16" s="497"/>
      <c r="AQ16" s="497"/>
      <c r="AR16" s="497"/>
      <c r="AS16" s="497"/>
      <c r="AT16" s="498"/>
      <c r="AU16" s="499"/>
      <c r="AV16" s="500"/>
      <c r="AW16" s="500"/>
      <c r="AX16" s="500"/>
      <c r="AY16" s="501" t="s">
        <v>150</v>
      </c>
      <c r="AZ16" s="502"/>
      <c r="BA16" s="502"/>
      <c r="BB16" s="502"/>
      <c r="BC16" s="502"/>
      <c r="BD16" s="502"/>
      <c r="BE16" s="502"/>
      <c r="BF16" s="502"/>
      <c r="BG16" s="502"/>
      <c r="BH16" s="502"/>
      <c r="BI16" s="502"/>
      <c r="BJ16" s="502"/>
      <c r="BK16" s="502"/>
      <c r="BL16" s="502"/>
      <c r="BM16" s="503"/>
      <c r="BN16" s="467">
        <v>584208</v>
      </c>
      <c r="BO16" s="468"/>
      <c r="BP16" s="468"/>
      <c r="BQ16" s="468"/>
      <c r="BR16" s="468"/>
      <c r="BS16" s="468"/>
      <c r="BT16" s="468"/>
      <c r="BU16" s="469"/>
      <c r="BV16" s="467">
        <v>563488</v>
      </c>
      <c r="BW16" s="468"/>
      <c r="BX16" s="468"/>
      <c r="BY16" s="468"/>
      <c r="BZ16" s="468"/>
      <c r="CA16" s="468"/>
      <c r="CB16" s="468"/>
      <c r="CC16" s="469"/>
      <c r="CD16" s="201"/>
      <c r="CE16" s="577"/>
      <c r="CF16" s="577"/>
      <c r="CG16" s="577"/>
      <c r="CH16" s="577"/>
      <c r="CI16" s="577"/>
      <c r="CJ16" s="577"/>
      <c r="CK16" s="577"/>
      <c r="CL16" s="577"/>
      <c r="CM16" s="577"/>
      <c r="CN16" s="577"/>
      <c r="CO16" s="577"/>
      <c r="CP16" s="577"/>
      <c r="CQ16" s="577"/>
      <c r="CR16" s="577"/>
      <c r="CS16" s="578"/>
      <c r="CT16" s="464"/>
      <c r="CU16" s="465"/>
      <c r="CV16" s="465"/>
      <c r="CW16" s="465"/>
      <c r="CX16" s="465"/>
      <c r="CY16" s="465"/>
      <c r="CZ16" s="465"/>
      <c r="DA16" s="466"/>
      <c r="DB16" s="464"/>
      <c r="DC16" s="465"/>
      <c r="DD16" s="465"/>
      <c r="DE16" s="465"/>
      <c r="DF16" s="465"/>
      <c r="DG16" s="465"/>
      <c r="DH16" s="465"/>
      <c r="DI16" s="466"/>
      <c r="DJ16" s="186"/>
      <c r="DK16" s="186"/>
      <c r="DL16" s="186"/>
      <c r="DM16" s="186"/>
      <c r="DN16" s="186"/>
      <c r="DO16" s="186"/>
    </row>
    <row r="17" spans="1:119" ht="18.75" customHeight="1" thickBot="1" x14ac:dyDescent="0.2">
      <c r="A17" s="187"/>
      <c r="B17" s="533"/>
      <c r="C17" s="534"/>
      <c r="D17" s="534"/>
      <c r="E17" s="534"/>
      <c r="F17" s="534"/>
      <c r="G17" s="534"/>
      <c r="H17" s="534"/>
      <c r="I17" s="534"/>
      <c r="J17" s="534"/>
      <c r="K17" s="535"/>
      <c r="L17" s="202"/>
      <c r="M17" s="574" t="s">
        <v>151</v>
      </c>
      <c r="N17" s="575"/>
      <c r="O17" s="575"/>
      <c r="P17" s="575"/>
      <c r="Q17" s="576"/>
      <c r="R17" s="571" t="s">
        <v>152</v>
      </c>
      <c r="S17" s="572"/>
      <c r="T17" s="572"/>
      <c r="U17" s="572"/>
      <c r="V17" s="573"/>
      <c r="W17" s="483" t="s">
        <v>153</v>
      </c>
      <c r="X17" s="484"/>
      <c r="Y17" s="484"/>
      <c r="Z17" s="484"/>
      <c r="AA17" s="484"/>
      <c r="AB17" s="474"/>
      <c r="AC17" s="518">
        <v>105</v>
      </c>
      <c r="AD17" s="519"/>
      <c r="AE17" s="519"/>
      <c r="AF17" s="519"/>
      <c r="AG17" s="561"/>
      <c r="AH17" s="518">
        <v>109</v>
      </c>
      <c r="AI17" s="519"/>
      <c r="AJ17" s="519"/>
      <c r="AK17" s="519"/>
      <c r="AL17" s="520"/>
      <c r="AM17" s="496"/>
      <c r="AN17" s="497"/>
      <c r="AO17" s="497"/>
      <c r="AP17" s="497"/>
      <c r="AQ17" s="497"/>
      <c r="AR17" s="497"/>
      <c r="AS17" s="497"/>
      <c r="AT17" s="498"/>
      <c r="AU17" s="499"/>
      <c r="AV17" s="500"/>
      <c r="AW17" s="500"/>
      <c r="AX17" s="500"/>
      <c r="AY17" s="501" t="s">
        <v>154</v>
      </c>
      <c r="AZ17" s="502"/>
      <c r="BA17" s="502"/>
      <c r="BB17" s="502"/>
      <c r="BC17" s="502"/>
      <c r="BD17" s="502"/>
      <c r="BE17" s="502"/>
      <c r="BF17" s="502"/>
      <c r="BG17" s="502"/>
      <c r="BH17" s="502"/>
      <c r="BI17" s="502"/>
      <c r="BJ17" s="502"/>
      <c r="BK17" s="502"/>
      <c r="BL17" s="502"/>
      <c r="BM17" s="503"/>
      <c r="BN17" s="467">
        <v>93773</v>
      </c>
      <c r="BO17" s="468"/>
      <c r="BP17" s="468"/>
      <c r="BQ17" s="468"/>
      <c r="BR17" s="468"/>
      <c r="BS17" s="468"/>
      <c r="BT17" s="468"/>
      <c r="BU17" s="469"/>
      <c r="BV17" s="467">
        <v>86172</v>
      </c>
      <c r="BW17" s="468"/>
      <c r="BX17" s="468"/>
      <c r="BY17" s="468"/>
      <c r="BZ17" s="468"/>
      <c r="CA17" s="468"/>
      <c r="CB17" s="468"/>
      <c r="CC17" s="469"/>
      <c r="CD17" s="201"/>
      <c r="CE17" s="577"/>
      <c r="CF17" s="577"/>
      <c r="CG17" s="577"/>
      <c r="CH17" s="577"/>
      <c r="CI17" s="577"/>
      <c r="CJ17" s="577"/>
      <c r="CK17" s="577"/>
      <c r="CL17" s="577"/>
      <c r="CM17" s="577"/>
      <c r="CN17" s="577"/>
      <c r="CO17" s="577"/>
      <c r="CP17" s="577"/>
      <c r="CQ17" s="577"/>
      <c r="CR17" s="577"/>
      <c r="CS17" s="578"/>
      <c r="CT17" s="464"/>
      <c r="CU17" s="465"/>
      <c r="CV17" s="465"/>
      <c r="CW17" s="465"/>
      <c r="CX17" s="465"/>
      <c r="CY17" s="465"/>
      <c r="CZ17" s="465"/>
      <c r="DA17" s="466"/>
      <c r="DB17" s="464"/>
      <c r="DC17" s="465"/>
      <c r="DD17" s="465"/>
      <c r="DE17" s="465"/>
      <c r="DF17" s="465"/>
      <c r="DG17" s="465"/>
      <c r="DH17" s="465"/>
      <c r="DI17" s="466"/>
      <c r="DJ17" s="186"/>
      <c r="DK17" s="186"/>
      <c r="DL17" s="186"/>
      <c r="DM17" s="186"/>
      <c r="DN17" s="186"/>
      <c r="DO17" s="186"/>
    </row>
    <row r="18" spans="1:119" ht="18.75" customHeight="1" thickBot="1" x14ac:dyDescent="0.2">
      <c r="A18" s="187"/>
      <c r="B18" s="581" t="s">
        <v>155</v>
      </c>
      <c r="C18" s="510"/>
      <c r="D18" s="510"/>
      <c r="E18" s="582"/>
      <c r="F18" s="582"/>
      <c r="G18" s="582"/>
      <c r="H18" s="582"/>
      <c r="I18" s="582"/>
      <c r="J18" s="582"/>
      <c r="K18" s="582"/>
      <c r="L18" s="583">
        <v>95.27</v>
      </c>
      <c r="M18" s="583"/>
      <c r="N18" s="583"/>
      <c r="O18" s="583"/>
      <c r="P18" s="583"/>
      <c r="Q18" s="583"/>
      <c r="R18" s="584"/>
      <c r="S18" s="584"/>
      <c r="T18" s="584"/>
      <c r="U18" s="584"/>
      <c r="V18" s="585"/>
      <c r="W18" s="485"/>
      <c r="X18" s="486"/>
      <c r="Y18" s="486"/>
      <c r="Z18" s="486"/>
      <c r="AA18" s="486"/>
      <c r="AB18" s="477"/>
      <c r="AC18" s="586">
        <v>58</v>
      </c>
      <c r="AD18" s="587"/>
      <c r="AE18" s="587"/>
      <c r="AF18" s="587"/>
      <c r="AG18" s="588"/>
      <c r="AH18" s="586">
        <v>57.1</v>
      </c>
      <c r="AI18" s="587"/>
      <c r="AJ18" s="587"/>
      <c r="AK18" s="587"/>
      <c r="AL18" s="589"/>
      <c r="AM18" s="496"/>
      <c r="AN18" s="497"/>
      <c r="AO18" s="497"/>
      <c r="AP18" s="497"/>
      <c r="AQ18" s="497"/>
      <c r="AR18" s="497"/>
      <c r="AS18" s="497"/>
      <c r="AT18" s="498"/>
      <c r="AU18" s="499"/>
      <c r="AV18" s="500"/>
      <c r="AW18" s="500"/>
      <c r="AX18" s="500"/>
      <c r="AY18" s="501" t="s">
        <v>156</v>
      </c>
      <c r="AZ18" s="502"/>
      <c r="BA18" s="502"/>
      <c r="BB18" s="502"/>
      <c r="BC18" s="502"/>
      <c r="BD18" s="502"/>
      <c r="BE18" s="502"/>
      <c r="BF18" s="502"/>
      <c r="BG18" s="502"/>
      <c r="BH18" s="502"/>
      <c r="BI18" s="502"/>
      <c r="BJ18" s="502"/>
      <c r="BK18" s="502"/>
      <c r="BL18" s="502"/>
      <c r="BM18" s="503"/>
      <c r="BN18" s="467">
        <v>584162</v>
      </c>
      <c r="BO18" s="468"/>
      <c r="BP18" s="468"/>
      <c r="BQ18" s="468"/>
      <c r="BR18" s="468"/>
      <c r="BS18" s="468"/>
      <c r="BT18" s="468"/>
      <c r="BU18" s="469"/>
      <c r="BV18" s="467">
        <v>584207</v>
      </c>
      <c r="BW18" s="468"/>
      <c r="BX18" s="468"/>
      <c r="BY18" s="468"/>
      <c r="BZ18" s="468"/>
      <c r="CA18" s="468"/>
      <c r="CB18" s="468"/>
      <c r="CC18" s="469"/>
      <c r="CD18" s="201"/>
      <c r="CE18" s="577"/>
      <c r="CF18" s="577"/>
      <c r="CG18" s="577"/>
      <c r="CH18" s="577"/>
      <c r="CI18" s="577"/>
      <c r="CJ18" s="577"/>
      <c r="CK18" s="577"/>
      <c r="CL18" s="577"/>
      <c r="CM18" s="577"/>
      <c r="CN18" s="577"/>
      <c r="CO18" s="577"/>
      <c r="CP18" s="577"/>
      <c r="CQ18" s="577"/>
      <c r="CR18" s="577"/>
      <c r="CS18" s="578"/>
      <c r="CT18" s="464"/>
      <c r="CU18" s="465"/>
      <c r="CV18" s="465"/>
      <c r="CW18" s="465"/>
      <c r="CX18" s="465"/>
      <c r="CY18" s="465"/>
      <c r="CZ18" s="465"/>
      <c r="DA18" s="466"/>
      <c r="DB18" s="464"/>
      <c r="DC18" s="465"/>
      <c r="DD18" s="465"/>
      <c r="DE18" s="465"/>
      <c r="DF18" s="465"/>
      <c r="DG18" s="465"/>
      <c r="DH18" s="465"/>
      <c r="DI18" s="466"/>
      <c r="DJ18" s="186"/>
      <c r="DK18" s="186"/>
      <c r="DL18" s="186"/>
      <c r="DM18" s="186"/>
      <c r="DN18" s="186"/>
      <c r="DO18" s="186"/>
    </row>
    <row r="19" spans="1:119" ht="18.75" customHeight="1" thickBot="1" x14ac:dyDescent="0.2">
      <c r="A19" s="187"/>
      <c r="B19" s="581" t="s">
        <v>157</v>
      </c>
      <c r="C19" s="510"/>
      <c r="D19" s="510"/>
      <c r="E19" s="582"/>
      <c r="F19" s="582"/>
      <c r="G19" s="582"/>
      <c r="H19" s="582"/>
      <c r="I19" s="582"/>
      <c r="J19" s="582"/>
      <c r="K19" s="582"/>
      <c r="L19" s="590">
        <v>4</v>
      </c>
      <c r="M19" s="590"/>
      <c r="N19" s="590"/>
      <c r="O19" s="590"/>
      <c r="P19" s="590"/>
      <c r="Q19" s="590"/>
      <c r="R19" s="591"/>
      <c r="S19" s="591"/>
      <c r="T19" s="591"/>
      <c r="U19" s="591"/>
      <c r="V19" s="592"/>
      <c r="W19" s="424"/>
      <c r="X19" s="425"/>
      <c r="Y19" s="425"/>
      <c r="Z19" s="425"/>
      <c r="AA19" s="425"/>
      <c r="AB19" s="425"/>
      <c r="AC19" s="599"/>
      <c r="AD19" s="599"/>
      <c r="AE19" s="599"/>
      <c r="AF19" s="599"/>
      <c r="AG19" s="599"/>
      <c r="AH19" s="599"/>
      <c r="AI19" s="599"/>
      <c r="AJ19" s="599"/>
      <c r="AK19" s="599"/>
      <c r="AL19" s="600"/>
      <c r="AM19" s="496"/>
      <c r="AN19" s="497"/>
      <c r="AO19" s="497"/>
      <c r="AP19" s="497"/>
      <c r="AQ19" s="497"/>
      <c r="AR19" s="497"/>
      <c r="AS19" s="497"/>
      <c r="AT19" s="498"/>
      <c r="AU19" s="499"/>
      <c r="AV19" s="500"/>
      <c r="AW19" s="500"/>
      <c r="AX19" s="500"/>
      <c r="AY19" s="501" t="s">
        <v>158</v>
      </c>
      <c r="AZ19" s="502"/>
      <c r="BA19" s="502"/>
      <c r="BB19" s="502"/>
      <c r="BC19" s="502"/>
      <c r="BD19" s="502"/>
      <c r="BE19" s="502"/>
      <c r="BF19" s="502"/>
      <c r="BG19" s="502"/>
      <c r="BH19" s="502"/>
      <c r="BI19" s="502"/>
      <c r="BJ19" s="502"/>
      <c r="BK19" s="502"/>
      <c r="BL19" s="502"/>
      <c r="BM19" s="503"/>
      <c r="BN19" s="467">
        <v>936198</v>
      </c>
      <c r="BO19" s="468"/>
      <c r="BP19" s="468"/>
      <c r="BQ19" s="468"/>
      <c r="BR19" s="468"/>
      <c r="BS19" s="468"/>
      <c r="BT19" s="468"/>
      <c r="BU19" s="469"/>
      <c r="BV19" s="467">
        <v>893188</v>
      </c>
      <c r="BW19" s="468"/>
      <c r="BX19" s="468"/>
      <c r="BY19" s="468"/>
      <c r="BZ19" s="468"/>
      <c r="CA19" s="468"/>
      <c r="CB19" s="468"/>
      <c r="CC19" s="469"/>
      <c r="CD19" s="201"/>
      <c r="CE19" s="577"/>
      <c r="CF19" s="577"/>
      <c r="CG19" s="577"/>
      <c r="CH19" s="577"/>
      <c r="CI19" s="577"/>
      <c r="CJ19" s="577"/>
      <c r="CK19" s="577"/>
      <c r="CL19" s="577"/>
      <c r="CM19" s="577"/>
      <c r="CN19" s="577"/>
      <c r="CO19" s="577"/>
      <c r="CP19" s="577"/>
      <c r="CQ19" s="577"/>
      <c r="CR19" s="577"/>
      <c r="CS19" s="578"/>
      <c r="CT19" s="464"/>
      <c r="CU19" s="465"/>
      <c r="CV19" s="465"/>
      <c r="CW19" s="465"/>
      <c r="CX19" s="465"/>
      <c r="CY19" s="465"/>
      <c r="CZ19" s="465"/>
      <c r="DA19" s="466"/>
      <c r="DB19" s="464"/>
      <c r="DC19" s="465"/>
      <c r="DD19" s="465"/>
      <c r="DE19" s="465"/>
      <c r="DF19" s="465"/>
      <c r="DG19" s="465"/>
      <c r="DH19" s="465"/>
      <c r="DI19" s="466"/>
      <c r="DJ19" s="186"/>
      <c r="DK19" s="186"/>
      <c r="DL19" s="186"/>
      <c r="DM19" s="186"/>
      <c r="DN19" s="186"/>
      <c r="DO19" s="186"/>
    </row>
    <row r="20" spans="1:119" ht="18.75" customHeight="1" thickBot="1" x14ac:dyDescent="0.2">
      <c r="A20" s="187"/>
      <c r="B20" s="581" t="s">
        <v>159</v>
      </c>
      <c r="C20" s="510"/>
      <c r="D20" s="510"/>
      <c r="E20" s="582"/>
      <c r="F20" s="582"/>
      <c r="G20" s="582"/>
      <c r="H20" s="582"/>
      <c r="I20" s="582"/>
      <c r="J20" s="582"/>
      <c r="K20" s="582"/>
      <c r="L20" s="590">
        <v>210</v>
      </c>
      <c r="M20" s="590"/>
      <c r="N20" s="590"/>
      <c r="O20" s="590"/>
      <c r="P20" s="590"/>
      <c r="Q20" s="590"/>
      <c r="R20" s="591"/>
      <c r="S20" s="591"/>
      <c r="T20" s="591"/>
      <c r="U20" s="591"/>
      <c r="V20" s="592"/>
      <c r="W20" s="485"/>
      <c r="X20" s="486"/>
      <c r="Y20" s="486"/>
      <c r="Z20" s="486"/>
      <c r="AA20" s="486"/>
      <c r="AB20" s="486"/>
      <c r="AC20" s="593"/>
      <c r="AD20" s="593"/>
      <c r="AE20" s="593"/>
      <c r="AF20" s="593"/>
      <c r="AG20" s="593"/>
      <c r="AH20" s="593"/>
      <c r="AI20" s="593"/>
      <c r="AJ20" s="593"/>
      <c r="AK20" s="593"/>
      <c r="AL20" s="594"/>
      <c r="AM20" s="595"/>
      <c r="AN20" s="522"/>
      <c r="AO20" s="522"/>
      <c r="AP20" s="522"/>
      <c r="AQ20" s="522"/>
      <c r="AR20" s="522"/>
      <c r="AS20" s="522"/>
      <c r="AT20" s="523"/>
      <c r="AU20" s="596"/>
      <c r="AV20" s="597"/>
      <c r="AW20" s="597"/>
      <c r="AX20" s="598"/>
      <c r="AY20" s="501"/>
      <c r="AZ20" s="502"/>
      <c r="BA20" s="502"/>
      <c r="BB20" s="502"/>
      <c r="BC20" s="502"/>
      <c r="BD20" s="502"/>
      <c r="BE20" s="502"/>
      <c r="BF20" s="502"/>
      <c r="BG20" s="502"/>
      <c r="BH20" s="502"/>
      <c r="BI20" s="502"/>
      <c r="BJ20" s="502"/>
      <c r="BK20" s="502"/>
      <c r="BL20" s="502"/>
      <c r="BM20" s="503"/>
      <c r="BN20" s="467"/>
      <c r="BO20" s="468"/>
      <c r="BP20" s="468"/>
      <c r="BQ20" s="468"/>
      <c r="BR20" s="468"/>
      <c r="BS20" s="468"/>
      <c r="BT20" s="468"/>
      <c r="BU20" s="469"/>
      <c r="BV20" s="467"/>
      <c r="BW20" s="468"/>
      <c r="BX20" s="468"/>
      <c r="BY20" s="468"/>
      <c r="BZ20" s="468"/>
      <c r="CA20" s="468"/>
      <c r="CB20" s="468"/>
      <c r="CC20" s="469"/>
      <c r="CD20" s="201"/>
      <c r="CE20" s="577"/>
      <c r="CF20" s="577"/>
      <c r="CG20" s="577"/>
      <c r="CH20" s="577"/>
      <c r="CI20" s="577"/>
      <c r="CJ20" s="577"/>
      <c r="CK20" s="577"/>
      <c r="CL20" s="577"/>
      <c r="CM20" s="577"/>
      <c r="CN20" s="577"/>
      <c r="CO20" s="577"/>
      <c r="CP20" s="577"/>
      <c r="CQ20" s="577"/>
      <c r="CR20" s="577"/>
      <c r="CS20" s="578"/>
      <c r="CT20" s="464"/>
      <c r="CU20" s="465"/>
      <c r="CV20" s="465"/>
      <c r="CW20" s="465"/>
      <c r="CX20" s="465"/>
      <c r="CY20" s="465"/>
      <c r="CZ20" s="465"/>
      <c r="DA20" s="466"/>
      <c r="DB20" s="464"/>
      <c r="DC20" s="465"/>
      <c r="DD20" s="465"/>
      <c r="DE20" s="465"/>
      <c r="DF20" s="465"/>
      <c r="DG20" s="465"/>
      <c r="DH20" s="465"/>
      <c r="DI20" s="466"/>
      <c r="DJ20" s="186"/>
      <c r="DK20" s="186"/>
      <c r="DL20" s="186"/>
      <c r="DM20" s="186"/>
      <c r="DN20" s="186"/>
      <c r="DO20" s="186"/>
    </row>
    <row r="21" spans="1:119" ht="18.75" customHeight="1" x14ac:dyDescent="0.15">
      <c r="A21" s="187"/>
      <c r="B21" s="601" t="s">
        <v>160</v>
      </c>
      <c r="C21" s="602"/>
      <c r="D21" s="602"/>
      <c r="E21" s="602"/>
      <c r="F21" s="602"/>
      <c r="G21" s="602"/>
      <c r="H21" s="602"/>
      <c r="I21" s="602"/>
      <c r="J21" s="602"/>
      <c r="K21" s="602"/>
      <c r="L21" s="602"/>
      <c r="M21" s="602"/>
      <c r="N21" s="602"/>
      <c r="O21" s="602"/>
      <c r="P21" s="602"/>
      <c r="Q21" s="602"/>
      <c r="R21" s="602"/>
      <c r="S21" s="602"/>
      <c r="T21" s="602"/>
      <c r="U21" s="602"/>
      <c r="V21" s="602"/>
      <c r="W21" s="602"/>
      <c r="X21" s="602"/>
      <c r="Y21" s="602"/>
      <c r="Z21" s="602"/>
      <c r="AA21" s="602"/>
      <c r="AB21" s="602"/>
      <c r="AC21" s="602"/>
      <c r="AD21" s="602"/>
      <c r="AE21" s="602"/>
      <c r="AF21" s="602"/>
      <c r="AG21" s="602"/>
      <c r="AH21" s="602"/>
      <c r="AI21" s="602"/>
      <c r="AJ21" s="602"/>
      <c r="AK21" s="602"/>
      <c r="AL21" s="602"/>
      <c r="AM21" s="602"/>
      <c r="AN21" s="602"/>
      <c r="AO21" s="602"/>
      <c r="AP21" s="602"/>
      <c r="AQ21" s="602"/>
      <c r="AR21" s="602"/>
      <c r="AS21" s="602"/>
      <c r="AT21" s="602"/>
      <c r="AU21" s="602"/>
      <c r="AV21" s="602"/>
      <c r="AW21" s="602"/>
      <c r="AX21" s="603"/>
      <c r="AY21" s="501"/>
      <c r="AZ21" s="502"/>
      <c r="BA21" s="502"/>
      <c r="BB21" s="502"/>
      <c r="BC21" s="502"/>
      <c r="BD21" s="502"/>
      <c r="BE21" s="502"/>
      <c r="BF21" s="502"/>
      <c r="BG21" s="502"/>
      <c r="BH21" s="502"/>
      <c r="BI21" s="502"/>
      <c r="BJ21" s="502"/>
      <c r="BK21" s="502"/>
      <c r="BL21" s="502"/>
      <c r="BM21" s="503"/>
      <c r="BN21" s="467"/>
      <c r="BO21" s="468"/>
      <c r="BP21" s="468"/>
      <c r="BQ21" s="468"/>
      <c r="BR21" s="468"/>
      <c r="BS21" s="468"/>
      <c r="BT21" s="468"/>
      <c r="BU21" s="469"/>
      <c r="BV21" s="467"/>
      <c r="BW21" s="468"/>
      <c r="BX21" s="468"/>
      <c r="BY21" s="468"/>
      <c r="BZ21" s="468"/>
      <c r="CA21" s="468"/>
      <c r="CB21" s="468"/>
      <c r="CC21" s="469"/>
      <c r="CD21" s="201"/>
      <c r="CE21" s="577"/>
      <c r="CF21" s="577"/>
      <c r="CG21" s="577"/>
      <c r="CH21" s="577"/>
      <c r="CI21" s="577"/>
      <c r="CJ21" s="577"/>
      <c r="CK21" s="577"/>
      <c r="CL21" s="577"/>
      <c r="CM21" s="577"/>
      <c r="CN21" s="577"/>
      <c r="CO21" s="577"/>
      <c r="CP21" s="577"/>
      <c r="CQ21" s="577"/>
      <c r="CR21" s="577"/>
      <c r="CS21" s="578"/>
      <c r="CT21" s="464"/>
      <c r="CU21" s="465"/>
      <c r="CV21" s="465"/>
      <c r="CW21" s="465"/>
      <c r="CX21" s="465"/>
      <c r="CY21" s="465"/>
      <c r="CZ21" s="465"/>
      <c r="DA21" s="466"/>
      <c r="DB21" s="464"/>
      <c r="DC21" s="465"/>
      <c r="DD21" s="465"/>
      <c r="DE21" s="465"/>
      <c r="DF21" s="465"/>
      <c r="DG21" s="465"/>
      <c r="DH21" s="465"/>
      <c r="DI21" s="466"/>
      <c r="DJ21" s="186"/>
      <c r="DK21" s="186"/>
      <c r="DL21" s="186"/>
      <c r="DM21" s="186"/>
      <c r="DN21" s="186"/>
      <c r="DO21" s="186"/>
    </row>
    <row r="22" spans="1:119" ht="18.75" customHeight="1" thickBot="1" x14ac:dyDescent="0.2">
      <c r="A22" s="187"/>
      <c r="B22" s="604" t="s">
        <v>161</v>
      </c>
      <c r="C22" s="605"/>
      <c r="D22" s="606"/>
      <c r="E22" s="479" t="s">
        <v>1</v>
      </c>
      <c r="F22" s="484"/>
      <c r="G22" s="484"/>
      <c r="H22" s="484"/>
      <c r="I22" s="484"/>
      <c r="J22" s="484"/>
      <c r="K22" s="474"/>
      <c r="L22" s="479" t="s">
        <v>162</v>
      </c>
      <c r="M22" s="484"/>
      <c r="N22" s="484"/>
      <c r="O22" s="484"/>
      <c r="P22" s="474"/>
      <c r="Q22" s="613" t="s">
        <v>163</v>
      </c>
      <c r="R22" s="614"/>
      <c r="S22" s="614"/>
      <c r="T22" s="614"/>
      <c r="U22" s="614"/>
      <c r="V22" s="615"/>
      <c r="W22" s="619" t="s">
        <v>164</v>
      </c>
      <c r="X22" s="605"/>
      <c r="Y22" s="606"/>
      <c r="Z22" s="479" t="s">
        <v>1</v>
      </c>
      <c r="AA22" s="484"/>
      <c r="AB22" s="484"/>
      <c r="AC22" s="484"/>
      <c r="AD22" s="484"/>
      <c r="AE22" s="484"/>
      <c r="AF22" s="484"/>
      <c r="AG22" s="474"/>
      <c r="AH22" s="632" t="s">
        <v>165</v>
      </c>
      <c r="AI22" s="484"/>
      <c r="AJ22" s="484"/>
      <c r="AK22" s="484"/>
      <c r="AL22" s="474"/>
      <c r="AM22" s="632" t="s">
        <v>166</v>
      </c>
      <c r="AN22" s="633"/>
      <c r="AO22" s="633"/>
      <c r="AP22" s="633"/>
      <c r="AQ22" s="633"/>
      <c r="AR22" s="634"/>
      <c r="AS22" s="613" t="s">
        <v>163</v>
      </c>
      <c r="AT22" s="614"/>
      <c r="AU22" s="614"/>
      <c r="AV22" s="614"/>
      <c r="AW22" s="614"/>
      <c r="AX22" s="638"/>
      <c r="AY22" s="640"/>
      <c r="AZ22" s="641"/>
      <c r="BA22" s="641"/>
      <c r="BB22" s="641"/>
      <c r="BC22" s="641"/>
      <c r="BD22" s="641"/>
      <c r="BE22" s="641"/>
      <c r="BF22" s="641"/>
      <c r="BG22" s="641"/>
      <c r="BH22" s="641"/>
      <c r="BI22" s="641"/>
      <c r="BJ22" s="641"/>
      <c r="BK22" s="641"/>
      <c r="BL22" s="641"/>
      <c r="BM22" s="642"/>
      <c r="BN22" s="643"/>
      <c r="BO22" s="644"/>
      <c r="BP22" s="644"/>
      <c r="BQ22" s="644"/>
      <c r="BR22" s="644"/>
      <c r="BS22" s="644"/>
      <c r="BT22" s="644"/>
      <c r="BU22" s="645"/>
      <c r="BV22" s="643"/>
      <c r="BW22" s="644"/>
      <c r="BX22" s="644"/>
      <c r="BY22" s="644"/>
      <c r="BZ22" s="644"/>
      <c r="CA22" s="644"/>
      <c r="CB22" s="644"/>
      <c r="CC22" s="645"/>
      <c r="CD22" s="201"/>
      <c r="CE22" s="577"/>
      <c r="CF22" s="577"/>
      <c r="CG22" s="577"/>
      <c r="CH22" s="577"/>
      <c r="CI22" s="577"/>
      <c r="CJ22" s="577"/>
      <c r="CK22" s="577"/>
      <c r="CL22" s="577"/>
      <c r="CM22" s="577"/>
      <c r="CN22" s="577"/>
      <c r="CO22" s="577"/>
      <c r="CP22" s="577"/>
      <c r="CQ22" s="577"/>
      <c r="CR22" s="577"/>
      <c r="CS22" s="578"/>
      <c r="CT22" s="464"/>
      <c r="CU22" s="465"/>
      <c r="CV22" s="465"/>
      <c r="CW22" s="465"/>
      <c r="CX22" s="465"/>
      <c r="CY22" s="465"/>
      <c r="CZ22" s="465"/>
      <c r="DA22" s="466"/>
      <c r="DB22" s="464"/>
      <c r="DC22" s="465"/>
      <c r="DD22" s="465"/>
      <c r="DE22" s="465"/>
      <c r="DF22" s="465"/>
      <c r="DG22" s="465"/>
      <c r="DH22" s="465"/>
      <c r="DI22" s="466"/>
      <c r="DJ22" s="186"/>
      <c r="DK22" s="186"/>
      <c r="DL22" s="186"/>
      <c r="DM22" s="186"/>
      <c r="DN22" s="186"/>
      <c r="DO22" s="186"/>
    </row>
    <row r="23" spans="1:119" ht="18.75" customHeight="1" x14ac:dyDescent="0.15">
      <c r="A23" s="187"/>
      <c r="B23" s="607"/>
      <c r="C23" s="608"/>
      <c r="D23" s="609"/>
      <c r="E23" s="453"/>
      <c r="F23" s="458"/>
      <c r="G23" s="458"/>
      <c r="H23" s="458"/>
      <c r="I23" s="458"/>
      <c r="J23" s="458"/>
      <c r="K23" s="447"/>
      <c r="L23" s="453"/>
      <c r="M23" s="458"/>
      <c r="N23" s="458"/>
      <c r="O23" s="458"/>
      <c r="P23" s="447"/>
      <c r="Q23" s="616"/>
      <c r="R23" s="617"/>
      <c r="S23" s="617"/>
      <c r="T23" s="617"/>
      <c r="U23" s="617"/>
      <c r="V23" s="618"/>
      <c r="W23" s="620"/>
      <c r="X23" s="608"/>
      <c r="Y23" s="609"/>
      <c r="Z23" s="453"/>
      <c r="AA23" s="458"/>
      <c r="AB23" s="458"/>
      <c r="AC23" s="458"/>
      <c r="AD23" s="458"/>
      <c r="AE23" s="458"/>
      <c r="AF23" s="458"/>
      <c r="AG23" s="447"/>
      <c r="AH23" s="453"/>
      <c r="AI23" s="458"/>
      <c r="AJ23" s="458"/>
      <c r="AK23" s="458"/>
      <c r="AL23" s="447"/>
      <c r="AM23" s="635"/>
      <c r="AN23" s="636"/>
      <c r="AO23" s="636"/>
      <c r="AP23" s="636"/>
      <c r="AQ23" s="636"/>
      <c r="AR23" s="637"/>
      <c r="AS23" s="616"/>
      <c r="AT23" s="617"/>
      <c r="AU23" s="617"/>
      <c r="AV23" s="617"/>
      <c r="AW23" s="617"/>
      <c r="AX23" s="639"/>
      <c r="AY23" s="427" t="s">
        <v>167</v>
      </c>
      <c r="AZ23" s="428"/>
      <c r="BA23" s="428"/>
      <c r="BB23" s="428"/>
      <c r="BC23" s="428"/>
      <c r="BD23" s="428"/>
      <c r="BE23" s="428"/>
      <c r="BF23" s="428"/>
      <c r="BG23" s="428"/>
      <c r="BH23" s="428"/>
      <c r="BI23" s="428"/>
      <c r="BJ23" s="428"/>
      <c r="BK23" s="428"/>
      <c r="BL23" s="428"/>
      <c r="BM23" s="429"/>
      <c r="BN23" s="467">
        <v>2532412</v>
      </c>
      <c r="BO23" s="468"/>
      <c r="BP23" s="468"/>
      <c r="BQ23" s="468"/>
      <c r="BR23" s="468"/>
      <c r="BS23" s="468"/>
      <c r="BT23" s="468"/>
      <c r="BU23" s="469"/>
      <c r="BV23" s="467">
        <v>2579793</v>
      </c>
      <c r="BW23" s="468"/>
      <c r="BX23" s="468"/>
      <c r="BY23" s="468"/>
      <c r="BZ23" s="468"/>
      <c r="CA23" s="468"/>
      <c r="CB23" s="468"/>
      <c r="CC23" s="469"/>
      <c r="CD23" s="201"/>
      <c r="CE23" s="577"/>
      <c r="CF23" s="577"/>
      <c r="CG23" s="577"/>
      <c r="CH23" s="577"/>
      <c r="CI23" s="577"/>
      <c r="CJ23" s="577"/>
      <c r="CK23" s="577"/>
      <c r="CL23" s="577"/>
      <c r="CM23" s="577"/>
      <c r="CN23" s="577"/>
      <c r="CO23" s="577"/>
      <c r="CP23" s="577"/>
      <c r="CQ23" s="577"/>
      <c r="CR23" s="577"/>
      <c r="CS23" s="578"/>
      <c r="CT23" s="464"/>
      <c r="CU23" s="465"/>
      <c r="CV23" s="465"/>
      <c r="CW23" s="465"/>
      <c r="CX23" s="465"/>
      <c r="CY23" s="465"/>
      <c r="CZ23" s="465"/>
      <c r="DA23" s="466"/>
      <c r="DB23" s="464"/>
      <c r="DC23" s="465"/>
      <c r="DD23" s="465"/>
      <c r="DE23" s="465"/>
      <c r="DF23" s="465"/>
      <c r="DG23" s="465"/>
      <c r="DH23" s="465"/>
      <c r="DI23" s="466"/>
      <c r="DJ23" s="186"/>
      <c r="DK23" s="186"/>
      <c r="DL23" s="186"/>
      <c r="DM23" s="186"/>
      <c r="DN23" s="186"/>
      <c r="DO23" s="186"/>
    </row>
    <row r="24" spans="1:119" ht="18.75" customHeight="1" thickBot="1" x14ac:dyDescent="0.2">
      <c r="A24" s="187"/>
      <c r="B24" s="607"/>
      <c r="C24" s="608"/>
      <c r="D24" s="609"/>
      <c r="E24" s="517" t="s">
        <v>168</v>
      </c>
      <c r="F24" s="497"/>
      <c r="G24" s="497"/>
      <c r="H24" s="497"/>
      <c r="I24" s="497"/>
      <c r="J24" s="497"/>
      <c r="K24" s="498"/>
      <c r="L24" s="518">
        <v>1</v>
      </c>
      <c r="M24" s="519"/>
      <c r="N24" s="519"/>
      <c r="O24" s="519"/>
      <c r="P24" s="561"/>
      <c r="Q24" s="518">
        <v>6000</v>
      </c>
      <c r="R24" s="519"/>
      <c r="S24" s="519"/>
      <c r="T24" s="519"/>
      <c r="U24" s="519"/>
      <c r="V24" s="561"/>
      <c r="W24" s="620"/>
      <c r="X24" s="608"/>
      <c r="Y24" s="609"/>
      <c r="Z24" s="517" t="s">
        <v>169</v>
      </c>
      <c r="AA24" s="497"/>
      <c r="AB24" s="497"/>
      <c r="AC24" s="497"/>
      <c r="AD24" s="497"/>
      <c r="AE24" s="497"/>
      <c r="AF24" s="497"/>
      <c r="AG24" s="498"/>
      <c r="AH24" s="518">
        <v>21</v>
      </c>
      <c r="AI24" s="519"/>
      <c r="AJ24" s="519"/>
      <c r="AK24" s="519"/>
      <c r="AL24" s="561"/>
      <c r="AM24" s="518">
        <v>58233</v>
      </c>
      <c r="AN24" s="519"/>
      <c r="AO24" s="519"/>
      <c r="AP24" s="519"/>
      <c r="AQ24" s="519"/>
      <c r="AR24" s="561"/>
      <c r="AS24" s="518">
        <v>2773</v>
      </c>
      <c r="AT24" s="519"/>
      <c r="AU24" s="519"/>
      <c r="AV24" s="519"/>
      <c r="AW24" s="519"/>
      <c r="AX24" s="520"/>
      <c r="AY24" s="640" t="s">
        <v>170</v>
      </c>
      <c r="AZ24" s="641"/>
      <c r="BA24" s="641"/>
      <c r="BB24" s="641"/>
      <c r="BC24" s="641"/>
      <c r="BD24" s="641"/>
      <c r="BE24" s="641"/>
      <c r="BF24" s="641"/>
      <c r="BG24" s="641"/>
      <c r="BH24" s="641"/>
      <c r="BI24" s="641"/>
      <c r="BJ24" s="641"/>
      <c r="BK24" s="641"/>
      <c r="BL24" s="641"/>
      <c r="BM24" s="642"/>
      <c r="BN24" s="467">
        <v>2405409</v>
      </c>
      <c r="BO24" s="468"/>
      <c r="BP24" s="468"/>
      <c r="BQ24" s="468"/>
      <c r="BR24" s="468"/>
      <c r="BS24" s="468"/>
      <c r="BT24" s="468"/>
      <c r="BU24" s="469"/>
      <c r="BV24" s="467">
        <v>2416539</v>
      </c>
      <c r="BW24" s="468"/>
      <c r="BX24" s="468"/>
      <c r="BY24" s="468"/>
      <c r="BZ24" s="468"/>
      <c r="CA24" s="468"/>
      <c r="CB24" s="468"/>
      <c r="CC24" s="469"/>
      <c r="CD24" s="201"/>
      <c r="CE24" s="577"/>
      <c r="CF24" s="577"/>
      <c r="CG24" s="577"/>
      <c r="CH24" s="577"/>
      <c r="CI24" s="577"/>
      <c r="CJ24" s="577"/>
      <c r="CK24" s="577"/>
      <c r="CL24" s="577"/>
      <c r="CM24" s="577"/>
      <c r="CN24" s="577"/>
      <c r="CO24" s="577"/>
      <c r="CP24" s="577"/>
      <c r="CQ24" s="577"/>
      <c r="CR24" s="577"/>
      <c r="CS24" s="578"/>
      <c r="CT24" s="464"/>
      <c r="CU24" s="465"/>
      <c r="CV24" s="465"/>
      <c r="CW24" s="465"/>
      <c r="CX24" s="465"/>
      <c r="CY24" s="465"/>
      <c r="CZ24" s="465"/>
      <c r="DA24" s="466"/>
      <c r="DB24" s="464"/>
      <c r="DC24" s="465"/>
      <c r="DD24" s="465"/>
      <c r="DE24" s="465"/>
      <c r="DF24" s="465"/>
      <c r="DG24" s="465"/>
      <c r="DH24" s="465"/>
      <c r="DI24" s="466"/>
      <c r="DJ24" s="186"/>
      <c r="DK24" s="186"/>
      <c r="DL24" s="186"/>
      <c r="DM24" s="186"/>
      <c r="DN24" s="186"/>
      <c r="DO24" s="186"/>
    </row>
    <row r="25" spans="1:119" s="186" customFormat="1" ht="18.75" customHeight="1" x14ac:dyDescent="0.15">
      <c r="A25" s="187"/>
      <c r="B25" s="607"/>
      <c r="C25" s="608"/>
      <c r="D25" s="609"/>
      <c r="E25" s="517" t="s">
        <v>171</v>
      </c>
      <c r="F25" s="497"/>
      <c r="G25" s="497"/>
      <c r="H25" s="497"/>
      <c r="I25" s="497"/>
      <c r="J25" s="497"/>
      <c r="K25" s="498"/>
      <c r="L25" s="518">
        <v>1</v>
      </c>
      <c r="M25" s="519"/>
      <c r="N25" s="519"/>
      <c r="O25" s="519"/>
      <c r="P25" s="561"/>
      <c r="Q25" s="518">
        <v>5400</v>
      </c>
      <c r="R25" s="519"/>
      <c r="S25" s="519"/>
      <c r="T25" s="519"/>
      <c r="U25" s="519"/>
      <c r="V25" s="561"/>
      <c r="W25" s="620"/>
      <c r="X25" s="608"/>
      <c r="Y25" s="609"/>
      <c r="Z25" s="517" t="s">
        <v>172</v>
      </c>
      <c r="AA25" s="497"/>
      <c r="AB25" s="497"/>
      <c r="AC25" s="497"/>
      <c r="AD25" s="497"/>
      <c r="AE25" s="497"/>
      <c r="AF25" s="497"/>
      <c r="AG25" s="498"/>
      <c r="AH25" s="518" t="s">
        <v>128</v>
      </c>
      <c r="AI25" s="519"/>
      <c r="AJ25" s="519"/>
      <c r="AK25" s="519"/>
      <c r="AL25" s="561"/>
      <c r="AM25" s="518" t="s">
        <v>144</v>
      </c>
      <c r="AN25" s="519"/>
      <c r="AO25" s="519"/>
      <c r="AP25" s="519"/>
      <c r="AQ25" s="519"/>
      <c r="AR25" s="561"/>
      <c r="AS25" s="518" t="s">
        <v>144</v>
      </c>
      <c r="AT25" s="519"/>
      <c r="AU25" s="519"/>
      <c r="AV25" s="519"/>
      <c r="AW25" s="519"/>
      <c r="AX25" s="520"/>
      <c r="AY25" s="427" t="s">
        <v>173</v>
      </c>
      <c r="AZ25" s="428"/>
      <c r="BA25" s="428"/>
      <c r="BB25" s="428"/>
      <c r="BC25" s="428"/>
      <c r="BD25" s="428"/>
      <c r="BE25" s="428"/>
      <c r="BF25" s="428"/>
      <c r="BG25" s="428"/>
      <c r="BH25" s="428"/>
      <c r="BI25" s="428"/>
      <c r="BJ25" s="428"/>
      <c r="BK25" s="428"/>
      <c r="BL25" s="428"/>
      <c r="BM25" s="429"/>
      <c r="BN25" s="430">
        <v>1700</v>
      </c>
      <c r="BO25" s="431"/>
      <c r="BP25" s="431"/>
      <c r="BQ25" s="431"/>
      <c r="BR25" s="431"/>
      <c r="BS25" s="431"/>
      <c r="BT25" s="431"/>
      <c r="BU25" s="432"/>
      <c r="BV25" s="430">
        <v>1700</v>
      </c>
      <c r="BW25" s="431"/>
      <c r="BX25" s="431"/>
      <c r="BY25" s="431"/>
      <c r="BZ25" s="431"/>
      <c r="CA25" s="431"/>
      <c r="CB25" s="431"/>
      <c r="CC25" s="432"/>
      <c r="CD25" s="201"/>
      <c r="CE25" s="577"/>
      <c r="CF25" s="577"/>
      <c r="CG25" s="577"/>
      <c r="CH25" s="577"/>
      <c r="CI25" s="577"/>
      <c r="CJ25" s="577"/>
      <c r="CK25" s="577"/>
      <c r="CL25" s="577"/>
      <c r="CM25" s="577"/>
      <c r="CN25" s="577"/>
      <c r="CO25" s="577"/>
      <c r="CP25" s="577"/>
      <c r="CQ25" s="577"/>
      <c r="CR25" s="577"/>
      <c r="CS25" s="578"/>
      <c r="CT25" s="464"/>
      <c r="CU25" s="465"/>
      <c r="CV25" s="465"/>
      <c r="CW25" s="465"/>
      <c r="CX25" s="465"/>
      <c r="CY25" s="465"/>
      <c r="CZ25" s="465"/>
      <c r="DA25" s="466"/>
      <c r="DB25" s="464"/>
      <c r="DC25" s="465"/>
      <c r="DD25" s="465"/>
      <c r="DE25" s="465"/>
      <c r="DF25" s="465"/>
      <c r="DG25" s="465"/>
      <c r="DH25" s="465"/>
      <c r="DI25" s="466"/>
    </row>
    <row r="26" spans="1:119" s="186" customFormat="1" ht="18.75" customHeight="1" x14ac:dyDescent="0.15">
      <c r="A26" s="187"/>
      <c r="B26" s="607"/>
      <c r="C26" s="608"/>
      <c r="D26" s="609"/>
      <c r="E26" s="517" t="s">
        <v>174</v>
      </c>
      <c r="F26" s="497"/>
      <c r="G26" s="497"/>
      <c r="H26" s="497"/>
      <c r="I26" s="497"/>
      <c r="J26" s="497"/>
      <c r="K26" s="498"/>
      <c r="L26" s="518">
        <v>1</v>
      </c>
      <c r="M26" s="519"/>
      <c r="N26" s="519"/>
      <c r="O26" s="519"/>
      <c r="P26" s="561"/>
      <c r="Q26" s="518">
        <v>5400</v>
      </c>
      <c r="R26" s="519"/>
      <c r="S26" s="519"/>
      <c r="T26" s="519"/>
      <c r="U26" s="519"/>
      <c r="V26" s="561"/>
      <c r="W26" s="620"/>
      <c r="X26" s="608"/>
      <c r="Y26" s="609"/>
      <c r="Z26" s="517" t="s">
        <v>175</v>
      </c>
      <c r="AA26" s="630"/>
      <c r="AB26" s="630"/>
      <c r="AC26" s="630"/>
      <c r="AD26" s="630"/>
      <c r="AE26" s="630"/>
      <c r="AF26" s="630"/>
      <c r="AG26" s="631"/>
      <c r="AH26" s="518" t="s">
        <v>144</v>
      </c>
      <c r="AI26" s="519"/>
      <c r="AJ26" s="519"/>
      <c r="AK26" s="519"/>
      <c r="AL26" s="561"/>
      <c r="AM26" s="518" t="s">
        <v>144</v>
      </c>
      <c r="AN26" s="519"/>
      <c r="AO26" s="519"/>
      <c r="AP26" s="519"/>
      <c r="AQ26" s="519"/>
      <c r="AR26" s="561"/>
      <c r="AS26" s="518" t="s">
        <v>128</v>
      </c>
      <c r="AT26" s="519"/>
      <c r="AU26" s="519"/>
      <c r="AV26" s="519"/>
      <c r="AW26" s="519"/>
      <c r="AX26" s="520"/>
      <c r="AY26" s="470" t="s">
        <v>176</v>
      </c>
      <c r="AZ26" s="471"/>
      <c r="BA26" s="471"/>
      <c r="BB26" s="471"/>
      <c r="BC26" s="471"/>
      <c r="BD26" s="471"/>
      <c r="BE26" s="471"/>
      <c r="BF26" s="471"/>
      <c r="BG26" s="471"/>
      <c r="BH26" s="471"/>
      <c r="BI26" s="471"/>
      <c r="BJ26" s="471"/>
      <c r="BK26" s="471"/>
      <c r="BL26" s="471"/>
      <c r="BM26" s="472"/>
      <c r="BN26" s="467" t="s">
        <v>144</v>
      </c>
      <c r="BO26" s="468"/>
      <c r="BP26" s="468"/>
      <c r="BQ26" s="468"/>
      <c r="BR26" s="468"/>
      <c r="BS26" s="468"/>
      <c r="BT26" s="468"/>
      <c r="BU26" s="469"/>
      <c r="BV26" s="467" t="s">
        <v>144</v>
      </c>
      <c r="BW26" s="468"/>
      <c r="BX26" s="468"/>
      <c r="BY26" s="468"/>
      <c r="BZ26" s="468"/>
      <c r="CA26" s="468"/>
      <c r="CB26" s="468"/>
      <c r="CC26" s="469"/>
      <c r="CD26" s="201"/>
      <c r="CE26" s="577"/>
      <c r="CF26" s="577"/>
      <c r="CG26" s="577"/>
      <c r="CH26" s="577"/>
      <c r="CI26" s="577"/>
      <c r="CJ26" s="577"/>
      <c r="CK26" s="577"/>
      <c r="CL26" s="577"/>
      <c r="CM26" s="577"/>
      <c r="CN26" s="577"/>
      <c r="CO26" s="577"/>
      <c r="CP26" s="577"/>
      <c r="CQ26" s="577"/>
      <c r="CR26" s="577"/>
      <c r="CS26" s="578"/>
      <c r="CT26" s="464"/>
      <c r="CU26" s="465"/>
      <c r="CV26" s="465"/>
      <c r="CW26" s="465"/>
      <c r="CX26" s="465"/>
      <c r="CY26" s="465"/>
      <c r="CZ26" s="465"/>
      <c r="DA26" s="466"/>
      <c r="DB26" s="464"/>
      <c r="DC26" s="465"/>
      <c r="DD26" s="465"/>
      <c r="DE26" s="465"/>
      <c r="DF26" s="465"/>
      <c r="DG26" s="465"/>
      <c r="DH26" s="465"/>
      <c r="DI26" s="466"/>
    </row>
    <row r="27" spans="1:119" ht="18.75" customHeight="1" thickBot="1" x14ac:dyDescent="0.2">
      <c r="A27" s="187"/>
      <c r="B27" s="607"/>
      <c r="C27" s="608"/>
      <c r="D27" s="609"/>
      <c r="E27" s="517" t="s">
        <v>177</v>
      </c>
      <c r="F27" s="497"/>
      <c r="G27" s="497"/>
      <c r="H27" s="497"/>
      <c r="I27" s="497"/>
      <c r="J27" s="497"/>
      <c r="K27" s="498"/>
      <c r="L27" s="518">
        <v>1</v>
      </c>
      <c r="M27" s="519"/>
      <c r="N27" s="519"/>
      <c r="O27" s="519"/>
      <c r="P27" s="561"/>
      <c r="Q27" s="518">
        <v>2320</v>
      </c>
      <c r="R27" s="519"/>
      <c r="S27" s="519"/>
      <c r="T27" s="519"/>
      <c r="U27" s="519"/>
      <c r="V27" s="561"/>
      <c r="W27" s="620"/>
      <c r="X27" s="608"/>
      <c r="Y27" s="609"/>
      <c r="Z27" s="517" t="s">
        <v>178</v>
      </c>
      <c r="AA27" s="497"/>
      <c r="AB27" s="497"/>
      <c r="AC27" s="497"/>
      <c r="AD27" s="497"/>
      <c r="AE27" s="497"/>
      <c r="AF27" s="497"/>
      <c r="AG27" s="498"/>
      <c r="AH27" s="518" t="s">
        <v>129</v>
      </c>
      <c r="AI27" s="519"/>
      <c r="AJ27" s="519"/>
      <c r="AK27" s="519"/>
      <c r="AL27" s="561"/>
      <c r="AM27" s="518" t="s">
        <v>144</v>
      </c>
      <c r="AN27" s="519"/>
      <c r="AO27" s="519"/>
      <c r="AP27" s="519"/>
      <c r="AQ27" s="519"/>
      <c r="AR27" s="561"/>
      <c r="AS27" s="518" t="s">
        <v>128</v>
      </c>
      <c r="AT27" s="519"/>
      <c r="AU27" s="519"/>
      <c r="AV27" s="519"/>
      <c r="AW27" s="519"/>
      <c r="AX27" s="520"/>
      <c r="AY27" s="562" t="s">
        <v>179</v>
      </c>
      <c r="AZ27" s="563"/>
      <c r="BA27" s="563"/>
      <c r="BB27" s="563"/>
      <c r="BC27" s="563"/>
      <c r="BD27" s="563"/>
      <c r="BE27" s="563"/>
      <c r="BF27" s="563"/>
      <c r="BG27" s="563"/>
      <c r="BH27" s="563"/>
      <c r="BI27" s="563"/>
      <c r="BJ27" s="563"/>
      <c r="BK27" s="563"/>
      <c r="BL27" s="563"/>
      <c r="BM27" s="564"/>
      <c r="BN27" s="643">
        <v>39847</v>
      </c>
      <c r="BO27" s="644"/>
      <c r="BP27" s="644"/>
      <c r="BQ27" s="644"/>
      <c r="BR27" s="644"/>
      <c r="BS27" s="644"/>
      <c r="BT27" s="644"/>
      <c r="BU27" s="645"/>
      <c r="BV27" s="643">
        <v>39847</v>
      </c>
      <c r="BW27" s="644"/>
      <c r="BX27" s="644"/>
      <c r="BY27" s="644"/>
      <c r="BZ27" s="644"/>
      <c r="CA27" s="644"/>
      <c r="CB27" s="644"/>
      <c r="CC27" s="645"/>
      <c r="CD27" s="203"/>
      <c r="CE27" s="577"/>
      <c r="CF27" s="577"/>
      <c r="CG27" s="577"/>
      <c r="CH27" s="577"/>
      <c r="CI27" s="577"/>
      <c r="CJ27" s="577"/>
      <c r="CK27" s="577"/>
      <c r="CL27" s="577"/>
      <c r="CM27" s="577"/>
      <c r="CN27" s="577"/>
      <c r="CO27" s="577"/>
      <c r="CP27" s="577"/>
      <c r="CQ27" s="577"/>
      <c r="CR27" s="577"/>
      <c r="CS27" s="578"/>
      <c r="CT27" s="464"/>
      <c r="CU27" s="465"/>
      <c r="CV27" s="465"/>
      <c r="CW27" s="465"/>
      <c r="CX27" s="465"/>
      <c r="CY27" s="465"/>
      <c r="CZ27" s="465"/>
      <c r="DA27" s="466"/>
      <c r="DB27" s="464"/>
      <c r="DC27" s="465"/>
      <c r="DD27" s="465"/>
      <c r="DE27" s="465"/>
      <c r="DF27" s="465"/>
      <c r="DG27" s="465"/>
      <c r="DH27" s="465"/>
      <c r="DI27" s="466"/>
      <c r="DJ27" s="186"/>
      <c r="DK27" s="186"/>
      <c r="DL27" s="186"/>
      <c r="DM27" s="186"/>
      <c r="DN27" s="186"/>
      <c r="DO27" s="186"/>
    </row>
    <row r="28" spans="1:119" ht="18.75" customHeight="1" x14ac:dyDescent="0.15">
      <c r="A28" s="187"/>
      <c r="B28" s="607"/>
      <c r="C28" s="608"/>
      <c r="D28" s="609"/>
      <c r="E28" s="517" t="s">
        <v>180</v>
      </c>
      <c r="F28" s="497"/>
      <c r="G28" s="497"/>
      <c r="H28" s="497"/>
      <c r="I28" s="497"/>
      <c r="J28" s="497"/>
      <c r="K28" s="498"/>
      <c r="L28" s="518">
        <v>1</v>
      </c>
      <c r="M28" s="519"/>
      <c r="N28" s="519"/>
      <c r="O28" s="519"/>
      <c r="P28" s="561"/>
      <c r="Q28" s="518">
        <v>1750</v>
      </c>
      <c r="R28" s="519"/>
      <c r="S28" s="519"/>
      <c r="T28" s="519"/>
      <c r="U28" s="519"/>
      <c r="V28" s="561"/>
      <c r="W28" s="620"/>
      <c r="X28" s="608"/>
      <c r="Y28" s="609"/>
      <c r="Z28" s="517" t="s">
        <v>181</v>
      </c>
      <c r="AA28" s="497"/>
      <c r="AB28" s="497"/>
      <c r="AC28" s="497"/>
      <c r="AD28" s="497"/>
      <c r="AE28" s="497"/>
      <c r="AF28" s="497"/>
      <c r="AG28" s="498"/>
      <c r="AH28" s="518" t="s">
        <v>128</v>
      </c>
      <c r="AI28" s="519"/>
      <c r="AJ28" s="519"/>
      <c r="AK28" s="519"/>
      <c r="AL28" s="561"/>
      <c r="AM28" s="518" t="s">
        <v>129</v>
      </c>
      <c r="AN28" s="519"/>
      <c r="AO28" s="519"/>
      <c r="AP28" s="519"/>
      <c r="AQ28" s="519"/>
      <c r="AR28" s="561"/>
      <c r="AS28" s="518" t="s">
        <v>128</v>
      </c>
      <c r="AT28" s="519"/>
      <c r="AU28" s="519"/>
      <c r="AV28" s="519"/>
      <c r="AW28" s="519"/>
      <c r="AX28" s="520"/>
      <c r="AY28" s="646" t="s">
        <v>182</v>
      </c>
      <c r="AZ28" s="647"/>
      <c r="BA28" s="647"/>
      <c r="BB28" s="648"/>
      <c r="BC28" s="427" t="s">
        <v>48</v>
      </c>
      <c r="BD28" s="428"/>
      <c r="BE28" s="428"/>
      <c r="BF28" s="428"/>
      <c r="BG28" s="428"/>
      <c r="BH28" s="428"/>
      <c r="BI28" s="428"/>
      <c r="BJ28" s="428"/>
      <c r="BK28" s="428"/>
      <c r="BL28" s="428"/>
      <c r="BM28" s="429"/>
      <c r="BN28" s="430">
        <v>228035</v>
      </c>
      <c r="BO28" s="431"/>
      <c r="BP28" s="431"/>
      <c r="BQ28" s="431"/>
      <c r="BR28" s="431"/>
      <c r="BS28" s="431"/>
      <c r="BT28" s="431"/>
      <c r="BU28" s="432"/>
      <c r="BV28" s="430">
        <v>243794</v>
      </c>
      <c r="BW28" s="431"/>
      <c r="BX28" s="431"/>
      <c r="BY28" s="431"/>
      <c r="BZ28" s="431"/>
      <c r="CA28" s="431"/>
      <c r="CB28" s="431"/>
      <c r="CC28" s="432"/>
      <c r="CD28" s="201"/>
      <c r="CE28" s="577"/>
      <c r="CF28" s="577"/>
      <c r="CG28" s="577"/>
      <c r="CH28" s="577"/>
      <c r="CI28" s="577"/>
      <c r="CJ28" s="577"/>
      <c r="CK28" s="577"/>
      <c r="CL28" s="577"/>
      <c r="CM28" s="577"/>
      <c r="CN28" s="577"/>
      <c r="CO28" s="577"/>
      <c r="CP28" s="577"/>
      <c r="CQ28" s="577"/>
      <c r="CR28" s="577"/>
      <c r="CS28" s="578"/>
      <c r="CT28" s="464"/>
      <c r="CU28" s="465"/>
      <c r="CV28" s="465"/>
      <c r="CW28" s="465"/>
      <c r="CX28" s="465"/>
      <c r="CY28" s="465"/>
      <c r="CZ28" s="465"/>
      <c r="DA28" s="466"/>
      <c r="DB28" s="464"/>
      <c r="DC28" s="465"/>
      <c r="DD28" s="465"/>
      <c r="DE28" s="465"/>
      <c r="DF28" s="465"/>
      <c r="DG28" s="465"/>
      <c r="DH28" s="465"/>
      <c r="DI28" s="466"/>
      <c r="DJ28" s="186"/>
      <c r="DK28" s="186"/>
      <c r="DL28" s="186"/>
      <c r="DM28" s="186"/>
      <c r="DN28" s="186"/>
      <c r="DO28" s="186"/>
    </row>
    <row r="29" spans="1:119" ht="18.75" customHeight="1" x14ac:dyDescent="0.15">
      <c r="A29" s="187"/>
      <c r="B29" s="607"/>
      <c r="C29" s="608"/>
      <c r="D29" s="609"/>
      <c r="E29" s="517" t="s">
        <v>183</v>
      </c>
      <c r="F29" s="497"/>
      <c r="G29" s="497"/>
      <c r="H29" s="497"/>
      <c r="I29" s="497"/>
      <c r="J29" s="497"/>
      <c r="K29" s="498"/>
      <c r="L29" s="518">
        <v>4</v>
      </c>
      <c r="M29" s="519"/>
      <c r="N29" s="519"/>
      <c r="O29" s="519"/>
      <c r="P29" s="561"/>
      <c r="Q29" s="518">
        <v>1550</v>
      </c>
      <c r="R29" s="519"/>
      <c r="S29" s="519"/>
      <c r="T29" s="519"/>
      <c r="U29" s="519"/>
      <c r="V29" s="561"/>
      <c r="W29" s="621"/>
      <c r="X29" s="622"/>
      <c r="Y29" s="623"/>
      <c r="Z29" s="517" t="s">
        <v>184</v>
      </c>
      <c r="AA29" s="497"/>
      <c r="AB29" s="497"/>
      <c r="AC29" s="497"/>
      <c r="AD29" s="497"/>
      <c r="AE29" s="497"/>
      <c r="AF29" s="497"/>
      <c r="AG29" s="498"/>
      <c r="AH29" s="518">
        <v>21</v>
      </c>
      <c r="AI29" s="519"/>
      <c r="AJ29" s="519"/>
      <c r="AK29" s="519"/>
      <c r="AL29" s="561"/>
      <c r="AM29" s="518">
        <v>58233</v>
      </c>
      <c r="AN29" s="519"/>
      <c r="AO29" s="519"/>
      <c r="AP29" s="519"/>
      <c r="AQ29" s="519"/>
      <c r="AR29" s="561"/>
      <c r="AS29" s="518">
        <v>2773</v>
      </c>
      <c r="AT29" s="519"/>
      <c r="AU29" s="519"/>
      <c r="AV29" s="519"/>
      <c r="AW29" s="519"/>
      <c r="AX29" s="520"/>
      <c r="AY29" s="649"/>
      <c r="AZ29" s="650"/>
      <c r="BA29" s="650"/>
      <c r="BB29" s="651"/>
      <c r="BC29" s="501" t="s">
        <v>185</v>
      </c>
      <c r="BD29" s="502"/>
      <c r="BE29" s="502"/>
      <c r="BF29" s="502"/>
      <c r="BG29" s="502"/>
      <c r="BH29" s="502"/>
      <c r="BI29" s="502"/>
      <c r="BJ29" s="502"/>
      <c r="BK29" s="502"/>
      <c r="BL29" s="502"/>
      <c r="BM29" s="503"/>
      <c r="BN29" s="467">
        <v>66143</v>
      </c>
      <c r="BO29" s="468"/>
      <c r="BP29" s="468"/>
      <c r="BQ29" s="468"/>
      <c r="BR29" s="468"/>
      <c r="BS29" s="468"/>
      <c r="BT29" s="468"/>
      <c r="BU29" s="469"/>
      <c r="BV29" s="467">
        <v>90026</v>
      </c>
      <c r="BW29" s="468"/>
      <c r="BX29" s="468"/>
      <c r="BY29" s="468"/>
      <c r="BZ29" s="468"/>
      <c r="CA29" s="468"/>
      <c r="CB29" s="468"/>
      <c r="CC29" s="469"/>
      <c r="CD29" s="203"/>
      <c r="CE29" s="577"/>
      <c r="CF29" s="577"/>
      <c r="CG29" s="577"/>
      <c r="CH29" s="577"/>
      <c r="CI29" s="577"/>
      <c r="CJ29" s="577"/>
      <c r="CK29" s="577"/>
      <c r="CL29" s="577"/>
      <c r="CM29" s="577"/>
      <c r="CN29" s="577"/>
      <c r="CO29" s="577"/>
      <c r="CP29" s="577"/>
      <c r="CQ29" s="577"/>
      <c r="CR29" s="577"/>
      <c r="CS29" s="578"/>
      <c r="CT29" s="464"/>
      <c r="CU29" s="465"/>
      <c r="CV29" s="465"/>
      <c r="CW29" s="465"/>
      <c r="CX29" s="465"/>
      <c r="CY29" s="465"/>
      <c r="CZ29" s="465"/>
      <c r="DA29" s="466"/>
      <c r="DB29" s="464"/>
      <c r="DC29" s="465"/>
      <c r="DD29" s="465"/>
      <c r="DE29" s="465"/>
      <c r="DF29" s="465"/>
      <c r="DG29" s="465"/>
      <c r="DH29" s="465"/>
      <c r="DI29" s="466"/>
      <c r="DJ29" s="186"/>
      <c r="DK29" s="186"/>
      <c r="DL29" s="186"/>
      <c r="DM29" s="186"/>
      <c r="DN29" s="186"/>
      <c r="DO29" s="186"/>
    </row>
    <row r="30" spans="1:119" ht="18.75" customHeight="1" thickBot="1" x14ac:dyDescent="0.2">
      <c r="A30" s="187"/>
      <c r="B30" s="610"/>
      <c r="C30" s="611"/>
      <c r="D30" s="612"/>
      <c r="E30" s="521"/>
      <c r="F30" s="522"/>
      <c r="G30" s="522"/>
      <c r="H30" s="522"/>
      <c r="I30" s="522"/>
      <c r="J30" s="522"/>
      <c r="K30" s="523"/>
      <c r="L30" s="624"/>
      <c r="M30" s="625"/>
      <c r="N30" s="625"/>
      <c r="O30" s="625"/>
      <c r="P30" s="626"/>
      <c r="Q30" s="624"/>
      <c r="R30" s="625"/>
      <c r="S30" s="625"/>
      <c r="T30" s="625"/>
      <c r="U30" s="625"/>
      <c r="V30" s="626"/>
      <c r="W30" s="627" t="s">
        <v>186</v>
      </c>
      <c r="X30" s="628"/>
      <c r="Y30" s="628"/>
      <c r="Z30" s="628"/>
      <c r="AA30" s="628"/>
      <c r="AB30" s="628"/>
      <c r="AC30" s="628"/>
      <c r="AD30" s="628"/>
      <c r="AE30" s="628"/>
      <c r="AF30" s="628"/>
      <c r="AG30" s="629"/>
      <c r="AH30" s="586">
        <v>96.2</v>
      </c>
      <c r="AI30" s="587"/>
      <c r="AJ30" s="587"/>
      <c r="AK30" s="587"/>
      <c r="AL30" s="587"/>
      <c r="AM30" s="587"/>
      <c r="AN30" s="587"/>
      <c r="AO30" s="587"/>
      <c r="AP30" s="587"/>
      <c r="AQ30" s="587"/>
      <c r="AR30" s="587"/>
      <c r="AS30" s="587"/>
      <c r="AT30" s="587"/>
      <c r="AU30" s="587"/>
      <c r="AV30" s="587"/>
      <c r="AW30" s="587"/>
      <c r="AX30" s="589"/>
      <c r="AY30" s="652"/>
      <c r="AZ30" s="653"/>
      <c r="BA30" s="653"/>
      <c r="BB30" s="654"/>
      <c r="BC30" s="640" t="s">
        <v>50</v>
      </c>
      <c r="BD30" s="641"/>
      <c r="BE30" s="641"/>
      <c r="BF30" s="641"/>
      <c r="BG30" s="641"/>
      <c r="BH30" s="641"/>
      <c r="BI30" s="641"/>
      <c r="BJ30" s="641"/>
      <c r="BK30" s="641"/>
      <c r="BL30" s="641"/>
      <c r="BM30" s="642"/>
      <c r="BN30" s="643">
        <v>451224</v>
      </c>
      <c r="BO30" s="644"/>
      <c r="BP30" s="644"/>
      <c r="BQ30" s="644"/>
      <c r="BR30" s="644"/>
      <c r="BS30" s="644"/>
      <c r="BT30" s="644"/>
      <c r="BU30" s="645"/>
      <c r="BV30" s="643">
        <v>574120</v>
      </c>
      <c r="BW30" s="644"/>
      <c r="BX30" s="644"/>
      <c r="BY30" s="644"/>
      <c r="BZ30" s="644"/>
      <c r="CA30" s="644"/>
      <c r="CB30" s="644"/>
      <c r="CC30" s="645"/>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187</v>
      </c>
      <c r="D32" s="214"/>
      <c r="E32" s="214"/>
      <c r="F32" s="211"/>
      <c r="G32" s="211"/>
      <c r="H32" s="211"/>
      <c r="I32" s="211"/>
      <c r="J32" s="211"/>
      <c r="K32" s="211"/>
      <c r="L32" s="211"/>
      <c r="M32" s="211"/>
      <c r="N32" s="211"/>
      <c r="O32" s="211"/>
      <c r="P32" s="211"/>
      <c r="Q32" s="211"/>
      <c r="R32" s="211"/>
      <c r="S32" s="211"/>
      <c r="T32" s="211"/>
      <c r="U32" s="211" t="s">
        <v>188</v>
      </c>
      <c r="V32" s="211"/>
      <c r="W32" s="211"/>
      <c r="X32" s="211"/>
      <c r="Y32" s="211"/>
      <c r="Z32" s="211"/>
      <c r="AA32" s="211"/>
      <c r="AB32" s="211"/>
      <c r="AC32" s="211"/>
      <c r="AD32" s="211"/>
      <c r="AE32" s="211"/>
      <c r="AF32" s="211"/>
      <c r="AG32" s="211"/>
      <c r="AH32" s="211"/>
      <c r="AI32" s="211"/>
      <c r="AJ32" s="211"/>
      <c r="AK32" s="211"/>
      <c r="AL32" s="211"/>
      <c r="AM32" s="215" t="s">
        <v>189</v>
      </c>
      <c r="AN32" s="211"/>
      <c r="AO32" s="211"/>
      <c r="AP32" s="211"/>
      <c r="AQ32" s="211"/>
      <c r="AR32" s="211"/>
      <c r="AS32" s="215"/>
      <c r="AT32" s="215"/>
      <c r="AU32" s="215"/>
      <c r="AV32" s="215"/>
      <c r="AW32" s="215"/>
      <c r="AX32" s="215"/>
      <c r="AY32" s="215"/>
      <c r="AZ32" s="215"/>
      <c r="BA32" s="215"/>
      <c r="BB32" s="211"/>
      <c r="BC32" s="215"/>
      <c r="BD32" s="211"/>
      <c r="BE32" s="215" t="s">
        <v>190</v>
      </c>
      <c r="BF32" s="211"/>
      <c r="BG32" s="211"/>
      <c r="BH32" s="211"/>
      <c r="BI32" s="211"/>
      <c r="BJ32" s="215"/>
      <c r="BK32" s="215"/>
      <c r="BL32" s="215"/>
      <c r="BM32" s="215"/>
      <c r="BN32" s="215"/>
      <c r="BO32" s="215"/>
      <c r="BP32" s="215"/>
      <c r="BQ32" s="215"/>
      <c r="BR32" s="211"/>
      <c r="BS32" s="211"/>
      <c r="BT32" s="211"/>
      <c r="BU32" s="211"/>
      <c r="BV32" s="211"/>
      <c r="BW32" s="211" t="s">
        <v>191</v>
      </c>
      <c r="BX32" s="211"/>
      <c r="BY32" s="211"/>
      <c r="BZ32" s="211"/>
      <c r="CA32" s="211"/>
      <c r="CB32" s="215"/>
      <c r="CC32" s="215"/>
      <c r="CD32" s="215"/>
      <c r="CE32" s="215"/>
      <c r="CF32" s="215"/>
      <c r="CG32" s="215"/>
      <c r="CH32" s="215"/>
      <c r="CI32" s="215"/>
      <c r="CJ32" s="215"/>
      <c r="CK32" s="215"/>
      <c r="CL32" s="215"/>
      <c r="CM32" s="215"/>
      <c r="CN32" s="215"/>
      <c r="CO32" s="215" t="s">
        <v>192</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91" t="s">
        <v>193</v>
      </c>
      <c r="D33" s="491"/>
      <c r="E33" s="456" t="s">
        <v>194</v>
      </c>
      <c r="F33" s="456"/>
      <c r="G33" s="456"/>
      <c r="H33" s="456"/>
      <c r="I33" s="456"/>
      <c r="J33" s="456"/>
      <c r="K33" s="456"/>
      <c r="L33" s="456"/>
      <c r="M33" s="456"/>
      <c r="N33" s="456"/>
      <c r="O33" s="456"/>
      <c r="P33" s="456"/>
      <c r="Q33" s="456"/>
      <c r="R33" s="456"/>
      <c r="S33" s="456"/>
      <c r="T33" s="216"/>
      <c r="U33" s="491" t="s">
        <v>195</v>
      </c>
      <c r="V33" s="491"/>
      <c r="W33" s="456" t="s">
        <v>194</v>
      </c>
      <c r="X33" s="456"/>
      <c r="Y33" s="456"/>
      <c r="Z33" s="456"/>
      <c r="AA33" s="456"/>
      <c r="AB33" s="456"/>
      <c r="AC33" s="456"/>
      <c r="AD33" s="456"/>
      <c r="AE33" s="456"/>
      <c r="AF33" s="456"/>
      <c r="AG33" s="456"/>
      <c r="AH33" s="456"/>
      <c r="AI33" s="456"/>
      <c r="AJ33" s="456"/>
      <c r="AK33" s="456"/>
      <c r="AL33" s="216"/>
      <c r="AM33" s="491" t="s">
        <v>196</v>
      </c>
      <c r="AN33" s="491"/>
      <c r="AO33" s="456" t="s">
        <v>197</v>
      </c>
      <c r="AP33" s="456"/>
      <c r="AQ33" s="456"/>
      <c r="AR33" s="456"/>
      <c r="AS33" s="456"/>
      <c r="AT33" s="456"/>
      <c r="AU33" s="456"/>
      <c r="AV33" s="456"/>
      <c r="AW33" s="456"/>
      <c r="AX33" s="456"/>
      <c r="AY33" s="456"/>
      <c r="AZ33" s="456"/>
      <c r="BA33" s="456"/>
      <c r="BB33" s="456"/>
      <c r="BC33" s="456"/>
      <c r="BD33" s="217"/>
      <c r="BE33" s="456" t="s">
        <v>198</v>
      </c>
      <c r="BF33" s="456"/>
      <c r="BG33" s="456" t="s">
        <v>199</v>
      </c>
      <c r="BH33" s="456"/>
      <c r="BI33" s="456"/>
      <c r="BJ33" s="456"/>
      <c r="BK33" s="456"/>
      <c r="BL33" s="456"/>
      <c r="BM33" s="456"/>
      <c r="BN33" s="456"/>
      <c r="BO33" s="456"/>
      <c r="BP33" s="456"/>
      <c r="BQ33" s="456"/>
      <c r="BR33" s="456"/>
      <c r="BS33" s="456"/>
      <c r="BT33" s="456"/>
      <c r="BU33" s="456"/>
      <c r="BV33" s="217"/>
      <c r="BW33" s="491" t="s">
        <v>198</v>
      </c>
      <c r="BX33" s="491"/>
      <c r="BY33" s="456" t="s">
        <v>200</v>
      </c>
      <c r="BZ33" s="456"/>
      <c r="CA33" s="456"/>
      <c r="CB33" s="456"/>
      <c r="CC33" s="456"/>
      <c r="CD33" s="456"/>
      <c r="CE33" s="456"/>
      <c r="CF33" s="456"/>
      <c r="CG33" s="456"/>
      <c r="CH33" s="456"/>
      <c r="CI33" s="456"/>
      <c r="CJ33" s="456"/>
      <c r="CK33" s="456"/>
      <c r="CL33" s="456"/>
      <c r="CM33" s="456"/>
      <c r="CN33" s="216"/>
      <c r="CO33" s="491" t="s">
        <v>196</v>
      </c>
      <c r="CP33" s="491"/>
      <c r="CQ33" s="456" t="s">
        <v>201</v>
      </c>
      <c r="CR33" s="456"/>
      <c r="CS33" s="456"/>
      <c r="CT33" s="456"/>
      <c r="CU33" s="456"/>
      <c r="CV33" s="456"/>
      <c r="CW33" s="456"/>
      <c r="CX33" s="456"/>
      <c r="CY33" s="456"/>
      <c r="CZ33" s="456"/>
      <c r="DA33" s="456"/>
      <c r="DB33" s="456"/>
      <c r="DC33" s="456"/>
      <c r="DD33" s="456"/>
      <c r="DE33" s="456"/>
      <c r="DF33" s="216"/>
      <c r="DG33" s="655" t="s">
        <v>202</v>
      </c>
      <c r="DH33" s="655"/>
      <c r="DI33" s="218"/>
      <c r="DJ33" s="186"/>
      <c r="DK33" s="186"/>
      <c r="DL33" s="186"/>
      <c r="DM33" s="186"/>
      <c r="DN33" s="186"/>
      <c r="DO33" s="186"/>
    </row>
    <row r="34" spans="1:119" ht="32.25" customHeight="1" x14ac:dyDescent="0.15">
      <c r="A34" s="187"/>
      <c r="B34" s="213"/>
      <c r="C34" s="656">
        <f>IF(E34="","",1)</f>
        <v>1</v>
      </c>
      <c r="D34" s="656"/>
      <c r="E34" s="657" t="str">
        <f>IF('各会計、関係団体の財政状況及び健全化判断比率'!B7="","",'各会計、関係団体の財政状況及び健全化判断比率'!B7)</f>
        <v>一般会計</v>
      </c>
      <c r="F34" s="657"/>
      <c r="G34" s="657"/>
      <c r="H34" s="657"/>
      <c r="I34" s="657"/>
      <c r="J34" s="657"/>
      <c r="K34" s="657"/>
      <c r="L34" s="657"/>
      <c r="M34" s="657"/>
      <c r="N34" s="657"/>
      <c r="O34" s="657"/>
      <c r="P34" s="657"/>
      <c r="Q34" s="657"/>
      <c r="R34" s="657"/>
      <c r="S34" s="657"/>
      <c r="T34" s="214"/>
      <c r="U34" s="656">
        <f>IF(W34="","",MAX(C34:D43)+1)</f>
        <v>2</v>
      </c>
      <c r="V34" s="656"/>
      <c r="W34" s="657" t="str">
        <f>IF('各会計、関係団体の財政状況及び健全化判断比率'!B28="","",'各会計、関係団体の財政状況及び健全化判断比率'!B28)</f>
        <v>国民健康保険事業勘定特別会計</v>
      </c>
      <c r="X34" s="657"/>
      <c r="Y34" s="657"/>
      <c r="Z34" s="657"/>
      <c r="AA34" s="657"/>
      <c r="AB34" s="657"/>
      <c r="AC34" s="657"/>
      <c r="AD34" s="657"/>
      <c r="AE34" s="657"/>
      <c r="AF34" s="657"/>
      <c r="AG34" s="657"/>
      <c r="AH34" s="657"/>
      <c r="AI34" s="657"/>
      <c r="AJ34" s="657"/>
      <c r="AK34" s="657"/>
      <c r="AL34" s="214"/>
      <c r="AM34" s="656" t="str">
        <f>IF(AO34="","",MAX(C34:D43,U34:V43)+1)</f>
        <v/>
      </c>
      <c r="AN34" s="656"/>
      <c r="AO34" s="657"/>
      <c r="AP34" s="657"/>
      <c r="AQ34" s="657"/>
      <c r="AR34" s="657"/>
      <c r="AS34" s="657"/>
      <c r="AT34" s="657"/>
      <c r="AU34" s="657"/>
      <c r="AV34" s="657"/>
      <c r="AW34" s="657"/>
      <c r="AX34" s="657"/>
      <c r="AY34" s="657"/>
      <c r="AZ34" s="657"/>
      <c r="BA34" s="657"/>
      <c r="BB34" s="657"/>
      <c r="BC34" s="657"/>
      <c r="BD34" s="214"/>
      <c r="BE34" s="656" t="str">
        <f>IF(BG34="","",MAX(C34:D43,U34:V43,AM34:AN43)+1)</f>
        <v/>
      </c>
      <c r="BF34" s="656"/>
      <c r="BG34" s="657"/>
      <c r="BH34" s="657"/>
      <c r="BI34" s="657"/>
      <c r="BJ34" s="657"/>
      <c r="BK34" s="657"/>
      <c r="BL34" s="657"/>
      <c r="BM34" s="657"/>
      <c r="BN34" s="657"/>
      <c r="BO34" s="657"/>
      <c r="BP34" s="657"/>
      <c r="BQ34" s="657"/>
      <c r="BR34" s="657"/>
      <c r="BS34" s="657"/>
      <c r="BT34" s="657"/>
      <c r="BU34" s="657"/>
      <c r="BV34" s="214"/>
      <c r="BW34" s="656">
        <f>IF(BY34="","",MAX(C34:D43,U34:V43,AM34:AN43,BE34:BF43)+1)</f>
        <v>6</v>
      </c>
      <c r="BX34" s="656"/>
      <c r="BY34" s="657" t="str">
        <f>IF('各会計、関係団体の財政状況及び健全化判断比率'!B68="","",'各会計、関係団体の財政状況及び健全化判断比率'!B68)</f>
        <v>嶺北広域行政事務組合</v>
      </c>
      <c r="BZ34" s="657"/>
      <c r="CA34" s="657"/>
      <c r="CB34" s="657"/>
      <c r="CC34" s="657"/>
      <c r="CD34" s="657"/>
      <c r="CE34" s="657"/>
      <c r="CF34" s="657"/>
      <c r="CG34" s="657"/>
      <c r="CH34" s="657"/>
      <c r="CI34" s="657"/>
      <c r="CJ34" s="657"/>
      <c r="CK34" s="657"/>
      <c r="CL34" s="657"/>
      <c r="CM34" s="657"/>
      <c r="CN34" s="214"/>
      <c r="CO34" s="656">
        <f>IF(CQ34="","",MAX(C34:D43,U34:V43,AM34:AN43,BE34:BF43,BW34:BX43)+1)</f>
        <v>14</v>
      </c>
      <c r="CP34" s="656"/>
      <c r="CQ34" s="657" t="str">
        <f>IF('各会計、関係団体の財政状況及び健全化判断比率'!BS7="","",'各会計、関係団体の財政状況及び健全化判断比率'!BS7)</f>
        <v>一般社団法人大川村ふるさとむら公社</v>
      </c>
      <c r="CR34" s="657"/>
      <c r="CS34" s="657"/>
      <c r="CT34" s="657"/>
      <c r="CU34" s="657"/>
      <c r="CV34" s="657"/>
      <c r="CW34" s="657"/>
      <c r="CX34" s="657"/>
      <c r="CY34" s="657"/>
      <c r="CZ34" s="657"/>
      <c r="DA34" s="657"/>
      <c r="DB34" s="657"/>
      <c r="DC34" s="657"/>
      <c r="DD34" s="657"/>
      <c r="DE34" s="657"/>
      <c r="DF34" s="211"/>
      <c r="DG34" s="658" t="str">
        <f>IF('各会計、関係団体の財政状況及び健全化判断比率'!BR7="","",'各会計、関係団体の財政状況及び健全化判断比率'!BR7)</f>
        <v/>
      </c>
      <c r="DH34" s="658"/>
      <c r="DI34" s="218"/>
      <c r="DJ34" s="186"/>
      <c r="DK34" s="186"/>
      <c r="DL34" s="186"/>
      <c r="DM34" s="186"/>
      <c r="DN34" s="186"/>
      <c r="DO34" s="186"/>
    </row>
    <row r="35" spans="1:119" ht="32.25" customHeight="1" x14ac:dyDescent="0.15">
      <c r="A35" s="187"/>
      <c r="B35" s="213"/>
      <c r="C35" s="656" t="str">
        <f>IF(E35="","",C34+1)</f>
        <v/>
      </c>
      <c r="D35" s="656"/>
      <c r="E35" s="657" t="str">
        <f>IF('各会計、関係団体の財政状況及び健全化判断比率'!B8="","",'各会計、関係団体の財政状況及び健全化判断比率'!B8)</f>
        <v/>
      </c>
      <c r="F35" s="657"/>
      <c r="G35" s="657"/>
      <c r="H35" s="657"/>
      <c r="I35" s="657"/>
      <c r="J35" s="657"/>
      <c r="K35" s="657"/>
      <c r="L35" s="657"/>
      <c r="M35" s="657"/>
      <c r="N35" s="657"/>
      <c r="O35" s="657"/>
      <c r="P35" s="657"/>
      <c r="Q35" s="657"/>
      <c r="R35" s="657"/>
      <c r="S35" s="657"/>
      <c r="T35" s="214"/>
      <c r="U35" s="656">
        <f>IF(W35="","",U34+1)</f>
        <v>3</v>
      </c>
      <c r="V35" s="656"/>
      <c r="W35" s="657" t="str">
        <f>IF('各会計、関係団体の財政状況及び健全化判断比率'!B29="","",'各会計、関係団体の財政状況及び健全化判断比率'!B29)</f>
        <v>国民健康保険診療勘定特別会計</v>
      </c>
      <c r="X35" s="657"/>
      <c r="Y35" s="657"/>
      <c r="Z35" s="657"/>
      <c r="AA35" s="657"/>
      <c r="AB35" s="657"/>
      <c r="AC35" s="657"/>
      <c r="AD35" s="657"/>
      <c r="AE35" s="657"/>
      <c r="AF35" s="657"/>
      <c r="AG35" s="657"/>
      <c r="AH35" s="657"/>
      <c r="AI35" s="657"/>
      <c r="AJ35" s="657"/>
      <c r="AK35" s="657"/>
      <c r="AL35" s="214"/>
      <c r="AM35" s="656" t="str">
        <f t="shared" ref="AM35:AM43" si="0">IF(AO35="","",AM34+1)</f>
        <v/>
      </c>
      <c r="AN35" s="656"/>
      <c r="AO35" s="657"/>
      <c r="AP35" s="657"/>
      <c r="AQ35" s="657"/>
      <c r="AR35" s="657"/>
      <c r="AS35" s="657"/>
      <c r="AT35" s="657"/>
      <c r="AU35" s="657"/>
      <c r="AV35" s="657"/>
      <c r="AW35" s="657"/>
      <c r="AX35" s="657"/>
      <c r="AY35" s="657"/>
      <c r="AZ35" s="657"/>
      <c r="BA35" s="657"/>
      <c r="BB35" s="657"/>
      <c r="BC35" s="657"/>
      <c r="BD35" s="214"/>
      <c r="BE35" s="656" t="str">
        <f t="shared" ref="BE35:BE43" si="1">IF(BG35="","",BE34+1)</f>
        <v/>
      </c>
      <c r="BF35" s="656"/>
      <c r="BG35" s="657"/>
      <c r="BH35" s="657"/>
      <c r="BI35" s="657"/>
      <c r="BJ35" s="657"/>
      <c r="BK35" s="657"/>
      <c r="BL35" s="657"/>
      <c r="BM35" s="657"/>
      <c r="BN35" s="657"/>
      <c r="BO35" s="657"/>
      <c r="BP35" s="657"/>
      <c r="BQ35" s="657"/>
      <c r="BR35" s="657"/>
      <c r="BS35" s="657"/>
      <c r="BT35" s="657"/>
      <c r="BU35" s="657"/>
      <c r="BV35" s="214"/>
      <c r="BW35" s="656">
        <f t="shared" ref="BW35:BW43" si="2">IF(BY35="","",BW34+1)</f>
        <v>7</v>
      </c>
      <c r="BX35" s="656"/>
      <c r="BY35" s="657" t="str">
        <f>IF('各会計、関係団体の財政状況及び健全化判断比率'!B69="","",'各会計、関係団体の財政状況及び健全化判断比率'!B69)</f>
        <v>嶺北広域行政事務組合</v>
      </c>
      <c r="BZ35" s="657"/>
      <c r="CA35" s="657"/>
      <c r="CB35" s="657"/>
      <c r="CC35" s="657"/>
      <c r="CD35" s="657"/>
      <c r="CE35" s="657"/>
      <c r="CF35" s="657"/>
      <c r="CG35" s="657"/>
      <c r="CH35" s="657"/>
      <c r="CI35" s="657"/>
      <c r="CJ35" s="657"/>
      <c r="CK35" s="657"/>
      <c r="CL35" s="657"/>
      <c r="CM35" s="657"/>
      <c r="CN35" s="214"/>
      <c r="CO35" s="656">
        <f t="shared" ref="CO35:CO43" si="3">IF(CQ35="","",CO34+1)</f>
        <v>15</v>
      </c>
      <c r="CP35" s="656"/>
      <c r="CQ35" s="657" t="str">
        <f>IF('各会計、関係団体の財政状況及び健全化判断比率'!BS8="","",'各会計、関係団体の財政状況及び健全化判断比率'!BS8)</f>
        <v>株式会社むらびと本舗</v>
      </c>
      <c r="CR35" s="657"/>
      <c r="CS35" s="657"/>
      <c r="CT35" s="657"/>
      <c r="CU35" s="657"/>
      <c r="CV35" s="657"/>
      <c r="CW35" s="657"/>
      <c r="CX35" s="657"/>
      <c r="CY35" s="657"/>
      <c r="CZ35" s="657"/>
      <c r="DA35" s="657"/>
      <c r="DB35" s="657"/>
      <c r="DC35" s="657"/>
      <c r="DD35" s="657"/>
      <c r="DE35" s="657"/>
      <c r="DF35" s="211"/>
      <c r="DG35" s="658" t="str">
        <f>IF('各会計、関係団体の財政状況及び健全化判断比率'!BR8="","",'各会計、関係団体の財政状況及び健全化判断比率'!BR8)</f>
        <v/>
      </c>
      <c r="DH35" s="658"/>
      <c r="DI35" s="218"/>
      <c r="DJ35" s="186"/>
      <c r="DK35" s="186"/>
      <c r="DL35" s="186"/>
      <c r="DM35" s="186"/>
      <c r="DN35" s="186"/>
      <c r="DO35" s="186"/>
    </row>
    <row r="36" spans="1:119" ht="32.25" customHeight="1" x14ac:dyDescent="0.15">
      <c r="A36" s="187"/>
      <c r="B36" s="213"/>
      <c r="C36" s="656" t="str">
        <f>IF(E36="","",C35+1)</f>
        <v/>
      </c>
      <c r="D36" s="656"/>
      <c r="E36" s="657" t="str">
        <f>IF('各会計、関係団体の財政状況及び健全化判断比率'!B9="","",'各会計、関係団体の財政状況及び健全化判断比率'!B9)</f>
        <v/>
      </c>
      <c r="F36" s="657"/>
      <c r="G36" s="657"/>
      <c r="H36" s="657"/>
      <c r="I36" s="657"/>
      <c r="J36" s="657"/>
      <c r="K36" s="657"/>
      <c r="L36" s="657"/>
      <c r="M36" s="657"/>
      <c r="N36" s="657"/>
      <c r="O36" s="657"/>
      <c r="P36" s="657"/>
      <c r="Q36" s="657"/>
      <c r="R36" s="657"/>
      <c r="S36" s="657"/>
      <c r="T36" s="214"/>
      <c r="U36" s="656">
        <f t="shared" ref="U36:U43" si="4">IF(W36="","",U35+1)</f>
        <v>4</v>
      </c>
      <c r="V36" s="656"/>
      <c r="W36" s="657" t="str">
        <f>IF('各会計、関係団体の財政状況及び健全化判断比率'!B30="","",'各会計、関係団体の財政状況及び健全化判断比率'!B30)</f>
        <v>介護保険特別会計</v>
      </c>
      <c r="X36" s="657"/>
      <c r="Y36" s="657"/>
      <c r="Z36" s="657"/>
      <c r="AA36" s="657"/>
      <c r="AB36" s="657"/>
      <c r="AC36" s="657"/>
      <c r="AD36" s="657"/>
      <c r="AE36" s="657"/>
      <c r="AF36" s="657"/>
      <c r="AG36" s="657"/>
      <c r="AH36" s="657"/>
      <c r="AI36" s="657"/>
      <c r="AJ36" s="657"/>
      <c r="AK36" s="657"/>
      <c r="AL36" s="214"/>
      <c r="AM36" s="656" t="str">
        <f t="shared" si="0"/>
        <v/>
      </c>
      <c r="AN36" s="656"/>
      <c r="AO36" s="657"/>
      <c r="AP36" s="657"/>
      <c r="AQ36" s="657"/>
      <c r="AR36" s="657"/>
      <c r="AS36" s="657"/>
      <c r="AT36" s="657"/>
      <c r="AU36" s="657"/>
      <c r="AV36" s="657"/>
      <c r="AW36" s="657"/>
      <c r="AX36" s="657"/>
      <c r="AY36" s="657"/>
      <c r="AZ36" s="657"/>
      <c r="BA36" s="657"/>
      <c r="BB36" s="657"/>
      <c r="BC36" s="657"/>
      <c r="BD36" s="214"/>
      <c r="BE36" s="656" t="str">
        <f t="shared" si="1"/>
        <v/>
      </c>
      <c r="BF36" s="656"/>
      <c r="BG36" s="657"/>
      <c r="BH36" s="657"/>
      <c r="BI36" s="657"/>
      <c r="BJ36" s="657"/>
      <c r="BK36" s="657"/>
      <c r="BL36" s="657"/>
      <c r="BM36" s="657"/>
      <c r="BN36" s="657"/>
      <c r="BO36" s="657"/>
      <c r="BP36" s="657"/>
      <c r="BQ36" s="657"/>
      <c r="BR36" s="657"/>
      <c r="BS36" s="657"/>
      <c r="BT36" s="657"/>
      <c r="BU36" s="657"/>
      <c r="BV36" s="214"/>
      <c r="BW36" s="656">
        <f t="shared" si="2"/>
        <v>8</v>
      </c>
      <c r="BX36" s="656"/>
      <c r="BY36" s="657" t="str">
        <f>IF('各会計、関係団体の財政状況及び健全化判断比率'!B70="","",'各会計、関係団体の財政状況及び健全化判断比率'!B70)</f>
        <v>こうち人づくり広域連合</v>
      </c>
      <c r="BZ36" s="657"/>
      <c r="CA36" s="657"/>
      <c r="CB36" s="657"/>
      <c r="CC36" s="657"/>
      <c r="CD36" s="657"/>
      <c r="CE36" s="657"/>
      <c r="CF36" s="657"/>
      <c r="CG36" s="657"/>
      <c r="CH36" s="657"/>
      <c r="CI36" s="657"/>
      <c r="CJ36" s="657"/>
      <c r="CK36" s="657"/>
      <c r="CL36" s="657"/>
      <c r="CM36" s="657"/>
      <c r="CN36" s="214"/>
      <c r="CO36" s="656" t="str">
        <f t="shared" si="3"/>
        <v/>
      </c>
      <c r="CP36" s="656"/>
      <c r="CQ36" s="657" t="str">
        <f>IF('各会計、関係団体の財政状況及び健全化判断比率'!BS9="","",'各会計、関係団体の財政状況及び健全化判断比率'!BS9)</f>
        <v/>
      </c>
      <c r="CR36" s="657"/>
      <c r="CS36" s="657"/>
      <c r="CT36" s="657"/>
      <c r="CU36" s="657"/>
      <c r="CV36" s="657"/>
      <c r="CW36" s="657"/>
      <c r="CX36" s="657"/>
      <c r="CY36" s="657"/>
      <c r="CZ36" s="657"/>
      <c r="DA36" s="657"/>
      <c r="DB36" s="657"/>
      <c r="DC36" s="657"/>
      <c r="DD36" s="657"/>
      <c r="DE36" s="657"/>
      <c r="DF36" s="211"/>
      <c r="DG36" s="658" t="str">
        <f>IF('各会計、関係団体の財政状況及び健全化判断比率'!BR9="","",'各会計、関係団体の財政状況及び健全化判断比率'!BR9)</f>
        <v/>
      </c>
      <c r="DH36" s="658"/>
      <c r="DI36" s="218"/>
      <c r="DJ36" s="186"/>
      <c r="DK36" s="186"/>
      <c r="DL36" s="186"/>
      <c r="DM36" s="186"/>
      <c r="DN36" s="186"/>
      <c r="DO36" s="186"/>
    </row>
    <row r="37" spans="1:119" ht="32.25" customHeight="1" x14ac:dyDescent="0.15">
      <c r="A37" s="187"/>
      <c r="B37" s="213"/>
      <c r="C37" s="656" t="str">
        <f>IF(E37="","",C36+1)</f>
        <v/>
      </c>
      <c r="D37" s="656"/>
      <c r="E37" s="657" t="str">
        <f>IF('各会計、関係団体の財政状況及び健全化判断比率'!B10="","",'各会計、関係団体の財政状況及び健全化判断比率'!B10)</f>
        <v/>
      </c>
      <c r="F37" s="657"/>
      <c r="G37" s="657"/>
      <c r="H37" s="657"/>
      <c r="I37" s="657"/>
      <c r="J37" s="657"/>
      <c r="K37" s="657"/>
      <c r="L37" s="657"/>
      <c r="M37" s="657"/>
      <c r="N37" s="657"/>
      <c r="O37" s="657"/>
      <c r="P37" s="657"/>
      <c r="Q37" s="657"/>
      <c r="R37" s="657"/>
      <c r="S37" s="657"/>
      <c r="T37" s="214"/>
      <c r="U37" s="656">
        <f t="shared" si="4"/>
        <v>5</v>
      </c>
      <c r="V37" s="656"/>
      <c r="W37" s="657" t="str">
        <f>IF('各会計、関係団体の財政状況及び健全化判断比率'!B31="","",'各会計、関係団体の財政状況及び健全化判断比率'!B31)</f>
        <v>後期高齢者医療特別会計</v>
      </c>
      <c r="X37" s="657"/>
      <c r="Y37" s="657"/>
      <c r="Z37" s="657"/>
      <c r="AA37" s="657"/>
      <c r="AB37" s="657"/>
      <c r="AC37" s="657"/>
      <c r="AD37" s="657"/>
      <c r="AE37" s="657"/>
      <c r="AF37" s="657"/>
      <c r="AG37" s="657"/>
      <c r="AH37" s="657"/>
      <c r="AI37" s="657"/>
      <c r="AJ37" s="657"/>
      <c r="AK37" s="657"/>
      <c r="AL37" s="214"/>
      <c r="AM37" s="656" t="str">
        <f t="shared" si="0"/>
        <v/>
      </c>
      <c r="AN37" s="656"/>
      <c r="AO37" s="657"/>
      <c r="AP37" s="657"/>
      <c r="AQ37" s="657"/>
      <c r="AR37" s="657"/>
      <c r="AS37" s="657"/>
      <c r="AT37" s="657"/>
      <c r="AU37" s="657"/>
      <c r="AV37" s="657"/>
      <c r="AW37" s="657"/>
      <c r="AX37" s="657"/>
      <c r="AY37" s="657"/>
      <c r="AZ37" s="657"/>
      <c r="BA37" s="657"/>
      <c r="BB37" s="657"/>
      <c r="BC37" s="657"/>
      <c r="BD37" s="214"/>
      <c r="BE37" s="656" t="str">
        <f t="shared" si="1"/>
        <v/>
      </c>
      <c r="BF37" s="656"/>
      <c r="BG37" s="657"/>
      <c r="BH37" s="657"/>
      <c r="BI37" s="657"/>
      <c r="BJ37" s="657"/>
      <c r="BK37" s="657"/>
      <c r="BL37" s="657"/>
      <c r="BM37" s="657"/>
      <c r="BN37" s="657"/>
      <c r="BO37" s="657"/>
      <c r="BP37" s="657"/>
      <c r="BQ37" s="657"/>
      <c r="BR37" s="657"/>
      <c r="BS37" s="657"/>
      <c r="BT37" s="657"/>
      <c r="BU37" s="657"/>
      <c r="BV37" s="214"/>
      <c r="BW37" s="656">
        <f t="shared" si="2"/>
        <v>9</v>
      </c>
      <c r="BX37" s="656"/>
      <c r="BY37" s="657" t="str">
        <f>IF('各会計、関係団体の財政状況及び健全化判断比率'!B71="","",'各会計、関係団体の財政状況及び健全化判断比率'!B71)</f>
        <v>高知県広域食肉センター事務組合</v>
      </c>
      <c r="BZ37" s="657"/>
      <c r="CA37" s="657"/>
      <c r="CB37" s="657"/>
      <c r="CC37" s="657"/>
      <c r="CD37" s="657"/>
      <c r="CE37" s="657"/>
      <c r="CF37" s="657"/>
      <c r="CG37" s="657"/>
      <c r="CH37" s="657"/>
      <c r="CI37" s="657"/>
      <c r="CJ37" s="657"/>
      <c r="CK37" s="657"/>
      <c r="CL37" s="657"/>
      <c r="CM37" s="657"/>
      <c r="CN37" s="214"/>
      <c r="CO37" s="656" t="str">
        <f t="shared" si="3"/>
        <v/>
      </c>
      <c r="CP37" s="656"/>
      <c r="CQ37" s="657" t="str">
        <f>IF('各会計、関係団体の財政状況及び健全化判断比率'!BS10="","",'各会計、関係団体の財政状況及び健全化判断比率'!BS10)</f>
        <v/>
      </c>
      <c r="CR37" s="657"/>
      <c r="CS37" s="657"/>
      <c r="CT37" s="657"/>
      <c r="CU37" s="657"/>
      <c r="CV37" s="657"/>
      <c r="CW37" s="657"/>
      <c r="CX37" s="657"/>
      <c r="CY37" s="657"/>
      <c r="CZ37" s="657"/>
      <c r="DA37" s="657"/>
      <c r="DB37" s="657"/>
      <c r="DC37" s="657"/>
      <c r="DD37" s="657"/>
      <c r="DE37" s="657"/>
      <c r="DF37" s="211"/>
      <c r="DG37" s="658" t="str">
        <f>IF('各会計、関係団体の財政状況及び健全化判断比率'!BR10="","",'各会計、関係団体の財政状況及び健全化判断比率'!BR10)</f>
        <v/>
      </c>
      <c r="DH37" s="658"/>
      <c r="DI37" s="218"/>
      <c r="DJ37" s="186"/>
      <c r="DK37" s="186"/>
      <c r="DL37" s="186"/>
      <c r="DM37" s="186"/>
      <c r="DN37" s="186"/>
      <c r="DO37" s="186"/>
    </row>
    <row r="38" spans="1:119" ht="32.25" customHeight="1" x14ac:dyDescent="0.15">
      <c r="A38" s="187"/>
      <c r="B38" s="213"/>
      <c r="C38" s="656" t="str">
        <f t="shared" ref="C38:C43" si="5">IF(E38="","",C37+1)</f>
        <v/>
      </c>
      <c r="D38" s="656"/>
      <c r="E38" s="657" t="str">
        <f>IF('各会計、関係団体の財政状況及び健全化判断比率'!B11="","",'各会計、関係団体の財政状況及び健全化判断比率'!B11)</f>
        <v/>
      </c>
      <c r="F38" s="657"/>
      <c r="G38" s="657"/>
      <c r="H38" s="657"/>
      <c r="I38" s="657"/>
      <c r="J38" s="657"/>
      <c r="K38" s="657"/>
      <c r="L38" s="657"/>
      <c r="M38" s="657"/>
      <c r="N38" s="657"/>
      <c r="O38" s="657"/>
      <c r="P38" s="657"/>
      <c r="Q38" s="657"/>
      <c r="R38" s="657"/>
      <c r="S38" s="657"/>
      <c r="T38" s="214"/>
      <c r="U38" s="656" t="str">
        <f t="shared" si="4"/>
        <v/>
      </c>
      <c r="V38" s="656"/>
      <c r="W38" s="657"/>
      <c r="X38" s="657"/>
      <c r="Y38" s="657"/>
      <c r="Z38" s="657"/>
      <c r="AA38" s="657"/>
      <c r="AB38" s="657"/>
      <c r="AC38" s="657"/>
      <c r="AD38" s="657"/>
      <c r="AE38" s="657"/>
      <c r="AF38" s="657"/>
      <c r="AG38" s="657"/>
      <c r="AH38" s="657"/>
      <c r="AI38" s="657"/>
      <c r="AJ38" s="657"/>
      <c r="AK38" s="657"/>
      <c r="AL38" s="214"/>
      <c r="AM38" s="656" t="str">
        <f t="shared" si="0"/>
        <v/>
      </c>
      <c r="AN38" s="656"/>
      <c r="AO38" s="657"/>
      <c r="AP38" s="657"/>
      <c r="AQ38" s="657"/>
      <c r="AR38" s="657"/>
      <c r="AS38" s="657"/>
      <c r="AT38" s="657"/>
      <c r="AU38" s="657"/>
      <c r="AV38" s="657"/>
      <c r="AW38" s="657"/>
      <c r="AX38" s="657"/>
      <c r="AY38" s="657"/>
      <c r="AZ38" s="657"/>
      <c r="BA38" s="657"/>
      <c r="BB38" s="657"/>
      <c r="BC38" s="657"/>
      <c r="BD38" s="214"/>
      <c r="BE38" s="656" t="str">
        <f t="shared" si="1"/>
        <v/>
      </c>
      <c r="BF38" s="656"/>
      <c r="BG38" s="657"/>
      <c r="BH38" s="657"/>
      <c r="BI38" s="657"/>
      <c r="BJ38" s="657"/>
      <c r="BK38" s="657"/>
      <c r="BL38" s="657"/>
      <c r="BM38" s="657"/>
      <c r="BN38" s="657"/>
      <c r="BO38" s="657"/>
      <c r="BP38" s="657"/>
      <c r="BQ38" s="657"/>
      <c r="BR38" s="657"/>
      <c r="BS38" s="657"/>
      <c r="BT38" s="657"/>
      <c r="BU38" s="657"/>
      <c r="BV38" s="214"/>
      <c r="BW38" s="656">
        <f t="shared" si="2"/>
        <v>10</v>
      </c>
      <c r="BX38" s="656"/>
      <c r="BY38" s="657" t="str">
        <f>IF('各会計、関係団体の財政状況及び健全化判断比率'!B72="","",'各会計、関係団体の財政状況及び健全化判断比率'!B72)</f>
        <v>高知県市町村総合事務組合</v>
      </c>
      <c r="BZ38" s="657"/>
      <c r="CA38" s="657"/>
      <c r="CB38" s="657"/>
      <c r="CC38" s="657"/>
      <c r="CD38" s="657"/>
      <c r="CE38" s="657"/>
      <c r="CF38" s="657"/>
      <c r="CG38" s="657"/>
      <c r="CH38" s="657"/>
      <c r="CI38" s="657"/>
      <c r="CJ38" s="657"/>
      <c r="CK38" s="657"/>
      <c r="CL38" s="657"/>
      <c r="CM38" s="657"/>
      <c r="CN38" s="214"/>
      <c r="CO38" s="656" t="str">
        <f t="shared" si="3"/>
        <v/>
      </c>
      <c r="CP38" s="656"/>
      <c r="CQ38" s="657" t="str">
        <f>IF('各会計、関係団体の財政状況及び健全化判断比率'!BS11="","",'各会計、関係団体の財政状況及び健全化判断比率'!BS11)</f>
        <v/>
      </c>
      <c r="CR38" s="657"/>
      <c r="CS38" s="657"/>
      <c r="CT38" s="657"/>
      <c r="CU38" s="657"/>
      <c r="CV38" s="657"/>
      <c r="CW38" s="657"/>
      <c r="CX38" s="657"/>
      <c r="CY38" s="657"/>
      <c r="CZ38" s="657"/>
      <c r="DA38" s="657"/>
      <c r="DB38" s="657"/>
      <c r="DC38" s="657"/>
      <c r="DD38" s="657"/>
      <c r="DE38" s="657"/>
      <c r="DF38" s="211"/>
      <c r="DG38" s="658" t="str">
        <f>IF('各会計、関係団体の財政状況及び健全化判断比率'!BR11="","",'各会計、関係団体の財政状況及び健全化判断比率'!BR11)</f>
        <v/>
      </c>
      <c r="DH38" s="658"/>
      <c r="DI38" s="218"/>
      <c r="DJ38" s="186"/>
      <c r="DK38" s="186"/>
      <c r="DL38" s="186"/>
      <c r="DM38" s="186"/>
      <c r="DN38" s="186"/>
      <c r="DO38" s="186"/>
    </row>
    <row r="39" spans="1:119" ht="32.25" customHeight="1" x14ac:dyDescent="0.15">
      <c r="A39" s="187"/>
      <c r="B39" s="213"/>
      <c r="C39" s="656" t="str">
        <f t="shared" si="5"/>
        <v/>
      </c>
      <c r="D39" s="656"/>
      <c r="E39" s="657" t="str">
        <f>IF('各会計、関係団体の財政状況及び健全化判断比率'!B12="","",'各会計、関係団体の財政状況及び健全化判断比率'!B12)</f>
        <v/>
      </c>
      <c r="F39" s="657"/>
      <c r="G39" s="657"/>
      <c r="H39" s="657"/>
      <c r="I39" s="657"/>
      <c r="J39" s="657"/>
      <c r="K39" s="657"/>
      <c r="L39" s="657"/>
      <c r="M39" s="657"/>
      <c r="N39" s="657"/>
      <c r="O39" s="657"/>
      <c r="P39" s="657"/>
      <c r="Q39" s="657"/>
      <c r="R39" s="657"/>
      <c r="S39" s="657"/>
      <c r="T39" s="214"/>
      <c r="U39" s="656" t="str">
        <f t="shared" si="4"/>
        <v/>
      </c>
      <c r="V39" s="656"/>
      <c r="W39" s="657"/>
      <c r="X39" s="657"/>
      <c r="Y39" s="657"/>
      <c r="Z39" s="657"/>
      <c r="AA39" s="657"/>
      <c r="AB39" s="657"/>
      <c r="AC39" s="657"/>
      <c r="AD39" s="657"/>
      <c r="AE39" s="657"/>
      <c r="AF39" s="657"/>
      <c r="AG39" s="657"/>
      <c r="AH39" s="657"/>
      <c r="AI39" s="657"/>
      <c r="AJ39" s="657"/>
      <c r="AK39" s="657"/>
      <c r="AL39" s="214"/>
      <c r="AM39" s="656" t="str">
        <f t="shared" si="0"/>
        <v/>
      </c>
      <c r="AN39" s="656"/>
      <c r="AO39" s="657"/>
      <c r="AP39" s="657"/>
      <c r="AQ39" s="657"/>
      <c r="AR39" s="657"/>
      <c r="AS39" s="657"/>
      <c r="AT39" s="657"/>
      <c r="AU39" s="657"/>
      <c r="AV39" s="657"/>
      <c r="AW39" s="657"/>
      <c r="AX39" s="657"/>
      <c r="AY39" s="657"/>
      <c r="AZ39" s="657"/>
      <c r="BA39" s="657"/>
      <c r="BB39" s="657"/>
      <c r="BC39" s="657"/>
      <c r="BD39" s="214"/>
      <c r="BE39" s="656" t="str">
        <f t="shared" si="1"/>
        <v/>
      </c>
      <c r="BF39" s="656"/>
      <c r="BG39" s="657"/>
      <c r="BH39" s="657"/>
      <c r="BI39" s="657"/>
      <c r="BJ39" s="657"/>
      <c r="BK39" s="657"/>
      <c r="BL39" s="657"/>
      <c r="BM39" s="657"/>
      <c r="BN39" s="657"/>
      <c r="BO39" s="657"/>
      <c r="BP39" s="657"/>
      <c r="BQ39" s="657"/>
      <c r="BR39" s="657"/>
      <c r="BS39" s="657"/>
      <c r="BT39" s="657"/>
      <c r="BU39" s="657"/>
      <c r="BV39" s="214"/>
      <c r="BW39" s="656">
        <f t="shared" si="2"/>
        <v>11</v>
      </c>
      <c r="BX39" s="656"/>
      <c r="BY39" s="657" t="str">
        <f>IF('各会計、関係団体の財政状況及び健全化判断比率'!B73="","",'各会計、関係団体の財政状況及び健全化判断比率'!B73)</f>
        <v>高知県市町村総合事務組合</v>
      </c>
      <c r="BZ39" s="657"/>
      <c r="CA39" s="657"/>
      <c r="CB39" s="657"/>
      <c r="CC39" s="657"/>
      <c r="CD39" s="657"/>
      <c r="CE39" s="657"/>
      <c r="CF39" s="657"/>
      <c r="CG39" s="657"/>
      <c r="CH39" s="657"/>
      <c r="CI39" s="657"/>
      <c r="CJ39" s="657"/>
      <c r="CK39" s="657"/>
      <c r="CL39" s="657"/>
      <c r="CM39" s="657"/>
      <c r="CN39" s="214"/>
      <c r="CO39" s="656" t="str">
        <f t="shared" si="3"/>
        <v/>
      </c>
      <c r="CP39" s="656"/>
      <c r="CQ39" s="657" t="str">
        <f>IF('各会計、関係団体の財政状況及び健全化判断比率'!BS12="","",'各会計、関係団体の財政状況及び健全化判断比率'!BS12)</f>
        <v/>
      </c>
      <c r="CR39" s="657"/>
      <c r="CS39" s="657"/>
      <c r="CT39" s="657"/>
      <c r="CU39" s="657"/>
      <c r="CV39" s="657"/>
      <c r="CW39" s="657"/>
      <c r="CX39" s="657"/>
      <c r="CY39" s="657"/>
      <c r="CZ39" s="657"/>
      <c r="DA39" s="657"/>
      <c r="DB39" s="657"/>
      <c r="DC39" s="657"/>
      <c r="DD39" s="657"/>
      <c r="DE39" s="657"/>
      <c r="DF39" s="211"/>
      <c r="DG39" s="658" t="str">
        <f>IF('各会計、関係団体の財政状況及び健全化判断比率'!BR12="","",'各会計、関係団体の財政状況及び健全化判断比率'!BR12)</f>
        <v/>
      </c>
      <c r="DH39" s="658"/>
      <c r="DI39" s="218"/>
      <c r="DJ39" s="186"/>
      <c r="DK39" s="186"/>
      <c r="DL39" s="186"/>
      <c r="DM39" s="186"/>
      <c r="DN39" s="186"/>
      <c r="DO39" s="186"/>
    </row>
    <row r="40" spans="1:119" ht="32.25" customHeight="1" x14ac:dyDescent="0.15">
      <c r="A40" s="187"/>
      <c r="B40" s="213"/>
      <c r="C40" s="656" t="str">
        <f t="shared" si="5"/>
        <v/>
      </c>
      <c r="D40" s="656"/>
      <c r="E40" s="657" t="str">
        <f>IF('各会計、関係団体の財政状況及び健全化判断比率'!B13="","",'各会計、関係団体の財政状況及び健全化判断比率'!B13)</f>
        <v/>
      </c>
      <c r="F40" s="657"/>
      <c r="G40" s="657"/>
      <c r="H40" s="657"/>
      <c r="I40" s="657"/>
      <c r="J40" s="657"/>
      <c r="K40" s="657"/>
      <c r="L40" s="657"/>
      <c r="M40" s="657"/>
      <c r="N40" s="657"/>
      <c r="O40" s="657"/>
      <c r="P40" s="657"/>
      <c r="Q40" s="657"/>
      <c r="R40" s="657"/>
      <c r="S40" s="657"/>
      <c r="T40" s="214"/>
      <c r="U40" s="656" t="str">
        <f t="shared" si="4"/>
        <v/>
      </c>
      <c r="V40" s="656"/>
      <c r="W40" s="657"/>
      <c r="X40" s="657"/>
      <c r="Y40" s="657"/>
      <c r="Z40" s="657"/>
      <c r="AA40" s="657"/>
      <c r="AB40" s="657"/>
      <c r="AC40" s="657"/>
      <c r="AD40" s="657"/>
      <c r="AE40" s="657"/>
      <c r="AF40" s="657"/>
      <c r="AG40" s="657"/>
      <c r="AH40" s="657"/>
      <c r="AI40" s="657"/>
      <c r="AJ40" s="657"/>
      <c r="AK40" s="657"/>
      <c r="AL40" s="214"/>
      <c r="AM40" s="656" t="str">
        <f t="shared" si="0"/>
        <v/>
      </c>
      <c r="AN40" s="656"/>
      <c r="AO40" s="657"/>
      <c r="AP40" s="657"/>
      <c r="AQ40" s="657"/>
      <c r="AR40" s="657"/>
      <c r="AS40" s="657"/>
      <c r="AT40" s="657"/>
      <c r="AU40" s="657"/>
      <c r="AV40" s="657"/>
      <c r="AW40" s="657"/>
      <c r="AX40" s="657"/>
      <c r="AY40" s="657"/>
      <c r="AZ40" s="657"/>
      <c r="BA40" s="657"/>
      <c r="BB40" s="657"/>
      <c r="BC40" s="657"/>
      <c r="BD40" s="214"/>
      <c r="BE40" s="656" t="str">
        <f t="shared" si="1"/>
        <v/>
      </c>
      <c r="BF40" s="656"/>
      <c r="BG40" s="657"/>
      <c r="BH40" s="657"/>
      <c r="BI40" s="657"/>
      <c r="BJ40" s="657"/>
      <c r="BK40" s="657"/>
      <c r="BL40" s="657"/>
      <c r="BM40" s="657"/>
      <c r="BN40" s="657"/>
      <c r="BO40" s="657"/>
      <c r="BP40" s="657"/>
      <c r="BQ40" s="657"/>
      <c r="BR40" s="657"/>
      <c r="BS40" s="657"/>
      <c r="BT40" s="657"/>
      <c r="BU40" s="657"/>
      <c r="BV40" s="214"/>
      <c r="BW40" s="656">
        <f t="shared" si="2"/>
        <v>12</v>
      </c>
      <c r="BX40" s="656"/>
      <c r="BY40" s="657" t="str">
        <f>IF('各会計、関係団体の財政状況及び健全化判断比率'!B74="","",'各会計、関係団体の財政状況及び健全化判断比率'!B74)</f>
        <v>高知県高齢者医療広域連合</v>
      </c>
      <c r="BZ40" s="657"/>
      <c r="CA40" s="657"/>
      <c r="CB40" s="657"/>
      <c r="CC40" s="657"/>
      <c r="CD40" s="657"/>
      <c r="CE40" s="657"/>
      <c r="CF40" s="657"/>
      <c r="CG40" s="657"/>
      <c r="CH40" s="657"/>
      <c r="CI40" s="657"/>
      <c r="CJ40" s="657"/>
      <c r="CK40" s="657"/>
      <c r="CL40" s="657"/>
      <c r="CM40" s="657"/>
      <c r="CN40" s="214"/>
      <c r="CO40" s="656" t="str">
        <f t="shared" si="3"/>
        <v/>
      </c>
      <c r="CP40" s="656"/>
      <c r="CQ40" s="657" t="str">
        <f>IF('各会計、関係団体の財政状況及び健全化判断比率'!BS13="","",'各会計、関係団体の財政状況及び健全化判断比率'!BS13)</f>
        <v/>
      </c>
      <c r="CR40" s="657"/>
      <c r="CS40" s="657"/>
      <c r="CT40" s="657"/>
      <c r="CU40" s="657"/>
      <c r="CV40" s="657"/>
      <c r="CW40" s="657"/>
      <c r="CX40" s="657"/>
      <c r="CY40" s="657"/>
      <c r="CZ40" s="657"/>
      <c r="DA40" s="657"/>
      <c r="DB40" s="657"/>
      <c r="DC40" s="657"/>
      <c r="DD40" s="657"/>
      <c r="DE40" s="657"/>
      <c r="DF40" s="211"/>
      <c r="DG40" s="658" t="str">
        <f>IF('各会計、関係団体の財政状況及び健全化判断比率'!BR13="","",'各会計、関係団体の財政状況及び健全化判断比率'!BR13)</f>
        <v/>
      </c>
      <c r="DH40" s="658"/>
      <c r="DI40" s="218"/>
      <c r="DJ40" s="186"/>
      <c r="DK40" s="186"/>
      <c r="DL40" s="186"/>
      <c r="DM40" s="186"/>
      <c r="DN40" s="186"/>
      <c r="DO40" s="186"/>
    </row>
    <row r="41" spans="1:119" ht="32.25" customHeight="1" x14ac:dyDescent="0.15">
      <c r="A41" s="187"/>
      <c r="B41" s="213"/>
      <c r="C41" s="656" t="str">
        <f t="shared" si="5"/>
        <v/>
      </c>
      <c r="D41" s="656"/>
      <c r="E41" s="657" t="str">
        <f>IF('各会計、関係団体の財政状況及び健全化判断比率'!B14="","",'各会計、関係団体の財政状況及び健全化判断比率'!B14)</f>
        <v/>
      </c>
      <c r="F41" s="657"/>
      <c r="G41" s="657"/>
      <c r="H41" s="657"/>
      <c r="I41" s="657"/>
      <c r="J41" s="657"/>
      <c r="K41" s="657"/>
      <c r="L41" s="657"/>
      <c r="M41" s="657"/>
      <c r="N41" s="657"/>
      <c r="O41" s="657"/>
      <c r="P41" s="657"/>
      <c r="Q41" s="657"/>
      <c r="R41" s="657"/>
      <c r="S41" s="657"/>
      <c r="T41" s="214"/>
      <c r="U41" s="656" t="str">
        <f t="shared" si="4"/>
        <v/>
      </c>
      <c r="V41" s="656"/>
      <c r="W41" s="657"/>
      <c r="X41" s="657"/>
      <c r="Y41" s="657"/>
      <c r="Z41" s="657"/>
      <c r="AA41" s="657"/>
      <c r="AB41" s="657"/>
      <c r="AC41" s="657"/>
      <c r="AD41" s="657"/>
      <c r="AE41" s="657"/>
      <c r="AF41" s="657"/>
      <c r="AG41" s="657"/>
      <c r="AH41" s="657"/>
      <c r="AI41" s="657"/>
      <c r="AJ41" s="657"/>
      <c r="AK41" s="657"/>
      <c r="AL41" s="214"/>
      <c r="AM41" s="656" t="str">
        <f t="shared" si="0"/>
        <v/>
      </c>
      <c r="AN41" s="656"/>
      <c r="AO41" s="657"/>
      <c r="AP41" s="657"/>
      <c r="AQ41" s="657"/>
      <c r="AR41" s="657"/>
      <c r="AS41" s="657"/>
      <c r="AT41" s="657"/>
      <c r="AU41" s="657"/>
      <c r="AV41" s="657"/>
      <c r="AW41" s="657"/>
      <c r="AX41" s="657"/>
      <c r="AY41" s="657"/>
      <c r="AZ41" s="657"/>
      <c r="BA41" s="657"/>
      <c r="BB41" s="657"/>
      <c r="BC41" s="657"/>
      <c r="BD41" s="214"/>
      <c r="BE41" s="656" t="str">
        <f t="shared" si="1"/>
        <v/>
      </c>
      <c r="BF41" s="656"/>
      <c r="BG41" s="657"/>
      <c r="BH41" s="657"/>
      <c r="BI41" s="657"/>
      <c r="BJ41" s="657"/>
      <c r="BK41" s="657"/>
      <c r="BL41" s="657"/>
      <c r="BM41" s="657"/>
      <c r="BN41" s="657"/>
      <c r="BO41" s="657"/>
      <c r="BP41" s="657"/>
      <c r="BQ41" s="657"/>
      <c r="BR41" s="657"/>
      <c r="BS41" s="657"/>
      <c r="BT41" s="657"/>
      <c r="BU41" s="657"/>
      <c r="BV41" s="214"/>
      <c r="BW41" s="656">
        <f t="shared" si="2"/>
        <v>13</v>
      </c>
      <c r="BX41" s="656"/>
      <c r="BY41" s="657" t="str">
        <f>IF('各会計、関係団体の財政状況及び健全化判断比率'!B75="","",'各会計、関係団体の財政状況及び健全化判断比率'!B75)</f>
        <v>高知県高齢者医療広域連合</v>
      </c>
      <c r="BZ41" s="657"/>
      <c r="CA41" s="657"/>
      <c r="CB41" s="657"/>
      <c r="CC41" s="657"/>
      <c r="CD41" s="657"/>
      <c r="CE41" s="657"/>
      <c r="CF41" s="657"/>
      <c r="CG41" s="657"/>
      <c r="CH41" s="657"/>
      <c r="CI41" s="657"/>
      <c r="CJ41" s="657"/>
      <c r="CK41" s="657"/>
      <c r="CL41" s="657"/>
      <c r="CM41" s="657"/>
      <c r="CN41" s="214"/>
      <c r="CO41" s="656" t="str">
        <f t="shared" si="3"/>
        <v/>
      </c>
      <c r="CP41" s="656"/>
      <c r="CQ41" s="657" t="str">
        <f>IF('各会計、関係団体の財政状況及び健全化判断比率'!BS14="","",'各会計、関係団体の財政状況及び健全化判断比率'!BS14)</f>
        <v/>
      </c>
      <c r="CR41" s="657"/>
      <c r="CS41" s="657"/>
      <c r="CT41" s="657"/>
      <c r="CU41" s="657"/>
      <c r="CV41" s="657"/>
      <c r="CW41" s="657"/>
      <c r="CX41" s="657"/>
      <c r="CY41" s="657"/>
      <c r="CZ41" s="657"/>
      <c r="DA41" s="657"/>
      <c r="DB41" s="657"/>
      <c r="DC41" s="657"/>
      <c r="DD41" s="657"/>
      <c r="DE41" s="657"/>
      <c r="DF41" s="211"/>
      <c r="DG41" s="658" t="str">
        <f>IF('各会計、関係団体の財政状況及び健全化判断比率'!BR14="","",'各会計、関係団体の財政状況及び健全化判断比率'!BR14)</f>
        <v/>
      </c>
      <c r="DH41" s="658"/>
      <c r="DI41" s="218"/>
      <c r="DJ41" s="186"/>
      <c r="DK41" s="186"/>
      <c r="DL41" s="186"/>
      <c r="DM41" s="186"/>
      <c r="DN41" s="186"/>
      <c r="DO41" s="186"/>
    </row>
    <row r="42" spans="1:119" ht="32.25" customHeight="1" x14ac:dyDescent="0.15">
      <c r="A42" s="186"/>
      <c r="B42" s="213"/>
      <c r="C42" s="656" t="str">
        <f t="shared" si="5"/>
        <v/>
      </c>
      <c r="D42" s="656"/>
      <c r="E42" s="657" t="str">
        <f>IF('各会計、関係団体の財政状況及び健全化判断比率'!B15="","",'各会計、関係団体の財政状況及び健全化判断比率'!B15)</f>
        <v/>
      </c>
      <c r="F42" s="657"/>
      <c r="G42" s="657"/>
      <c r="H42" s="657"/>
      <c r="I42" s="657"/>
      <c r="J42" s="657"/>
      <c r="K42" s="657"/>
      <c r="L42" s="657"/>
      <c r="M42" s="657"/>
      <c r="N42" s="657"/>
      <c r="O42" s="657"/>
      <c r="P42" s="657"/>
      <c r="Q42" s="657"/>
      <c r="R42" s="657"/>
      <c r="S42" s="657"/>
      <c r="T42" s="214"/>
      <c r="U42" s="656" t="str">
        <f t="shared" si="4"/>
        <v/>
      </c>
      <c r="V42" s="656"/>
      <c r="W42" s="657"/>
      <c r="X42" s="657"/>
      <c r="Y42" s="657"/>
      <c r="Z42" s="657"/>
      <c r="AA42" s="657"/>
      <c r="AB42" s="657"/>
      <c r="AC42" s="657"/>
      <c r="AD42" s="657"/>
      <c r="AE42" s="657"/>
      <c r="AF42" s="657"/>
      <c r="AG42" s="657"/>
      <c r="AH42" s="657"/>
      <c r="AI42" s="657"/>
      <c r="AJ42" s="657"/>
      <c r="AK42" s="657"/>
      <c r="AL42" s="214"/>
      <c r="AM42" s="656" t="str">
        <f t="shared" si="0"/>
        <v/>
      </c>
      <c r="AN42" s="656"/>
      <c r="AO42" s="657"/>
      <c r="AP42" s="657"/>
      <c r="AQ42" s="657"/>
      <c r="AR42" s="657"/>
      <c r="AS42" s="657"/>
      <c r="AT42" s="657"/>
      <c r="AU42" s="657"/>
      <c r="AV42" s="657"/>
      <c r="AW42" s="657"/>
      <c r="AX42" s="657"/>
      <c r="AY42" s="657"/>
      <c r="AZ42" s="657"/>
      <c r="BA42" s="657"/>
      <c r="BB42" s="657"/>
      <c r="BC42" s="657"/>
      <c r="BD42" s="214"/>
      <c r="BE42" s="656" t="str">
        <f t="shared" si="1"/>
        <v/>
      </c>
      <c r="BF42" s="656"/>
      <c r="BG42" s="657"/>
      <c r="BH42" s="657"/>
      <c r="BI42" s="657"/>
      <c r="BJ42" s="657"/>
      <c r="BK42" s="657"/>
      <c r="BL42" s="657"/>
      <c r="BM42" s="657"/>
      <c r="BN42" s="657"/>
      <c r="BO42" s="657"/>
      <c r="BP42" s="657"/>
      <c r="BQ42" s="657"/>
      <c r="BR42" s="657"/>
      <c r="BS42" s="657"/>
      <c r="BT42" s="657"/>
      <c r="BU42" s="657"/>
      <c r="BV42" s="214"/>
      <c r="BW42" s="656" t="str">
        <f t="shared" si="2"/>
        <v/>
      </c>
      <c r="BX42" s="656"/>
      <c r="BY42" s="657" t="str">
        <f>IF('各会計、関係団体の財政状況及び健全化判断比率'!B76="","",'各会計、関係団体の財政状況及び健全化判断比率'!B76)</f>
        <v/>
      </c>
      <c r="BZ42" s="657"/>
      <c r="CA42" s="657"/>
      <c r="CB42" s="657"/>
      <c r="CC42" s="657"/>
      <c r="CD42" s="657"/>
      <c r="CE42" s="657"/>
      <c r="CF42" s="657"/>
      <c r="CG42" s="657"/>
      <c r="CH42" s="657"/>
      <c r="CI42" s="657"/>
      <c r="CJ42" s="657"/>
      <c r="CK42" s="657"/>
      <c r="CL42" s="657"/>
      <c r="CM42" s="657"/>
      <c r="CN42" s="214"/>
      <c r="CO42" s="656" t="str">
        <f t="shared" si="3"/>
        <v/>
      </c>
      <c r="CP42" s="656"/>
      <c r="CQ42" s="657" t="str">
        <f>IF('各会計、関係団体の財政状況及び健全化判断比率'!BS15="","",'各会計、関係団体の財政状況及び健全化判断比率'!BS15)</f>
        <v/>
      </c>
      <c r="CR42" s="657"/>
      <c r="CS42" s="657"/>
      <c r="CT42" s="657"/>
      <c r="CU42" s="657"/>
      <c r="CV42" s="657"/>
      <c r="CW42" s="657"/>
      <c r="CX42" s="657"/>
      <c r="CY42" s="657"/>
      <c r="CZ42" s="657"/>
      <c r="DA42" s="657"/>
      <c r="DB42" s="657"/>
      <c r="DC42" s="657"/>
      <c r="DD42" s="657"/>
      <c r="DE42" s="657"/>
      <c r="DF42" s="211"/>
      <c r="DG42" s="658" t="str">
        <f>IF('各会計、関係団体の財政状況及び健全化判断比率'!BR15="","",'各会計、関係団体の財政状況及び健全化判断比率'!BR15)</f>
        <v/>
      </c>
      <c r="DH42" s="658"/>
      <c r="DI42" s="218"/>
      <c r="DJ42" s="186"/>
      <c r="DK42" s="186"/>
      <c r="DL42" s="186"/>
      <c r="DM42" s="186"/>
      <c r="DN42" s="186"/>
      <c r="DO42" s="186"/>
    </row>
    <row r="43" spans="1:119" ht="32.25" customHeight="1" x14ac:dyDescent="0.15">
      <c r="A43" s="186"/>
      <c r="B43" s="213"/>
      <c r="C43" s="656" t="str">
        <f t="shared" si="5"/>
        <v/>
      </c>
      <c r="D43" s="656"/>
      <c r="E43" s="657" t="str">
        <f>IF('各会計、関係団体の財政状況及び健全化判断比率'!B16="","",'各会計、関係団体の財政状況及び健全化判断比率'!B16)</f>
        <v/>
      </c>
      <c r="F43" s="657"/>
      <c r="G43" s="657"/>
      <c r="H43" s="657"/>
      <c r="I43" s="657"/>
      <c r="J43" s="657"/>
      <c r="K43" s="657"/>
      <c r="L43" s="657"/>
      <c r="M43" s="657"/>
      <c r="N43" s="657"/>
      <c r="O43" s="657"/>
      <c r="P43" s="657"/>
      <c r="Q43" s="657"/>
      <c r="R43" s="657"/>
      <c r="S43" s="657"/>
      <c r="T43" s="214"/>
      <c r="U43" s="656" t="str">
        <f t="shared" si="4"/>
        <v/>
      </c>
      <c r="V43" s="656"/>
      <c r="W43" s="657"/>
      <c r="X43" s="657"/>
      <c r="Y43" s="657"/>
      <c r="Z43" s="657"/>
      <c r="AA43" s="657"/>
      <c r="AB43" s="657"/>
      <c r="AC43" s="657"/>
      <c r="AD43" s="657"/>
      <c r="AE43" s="657"/>
      <c r="AF43" s="657"/>
      <c r="AG43" s="657"/>
      <c r="AH43" s="657"/>
      <c r="AI43" s="657"/>
      <c r="AJ43" s="657"/>
      <c r="AK43" s="657"/>
      <c r="AL43" s="214"/>
      <c r="AM43" s="656" t="str">
        <f t="shared" si="0"/>
        <v/>
      </c>
      <c r="AN43" s="656"/>
      <c r="AO43" s="657"/>
      <c r="AP43" s="657"/>
      <c r="AQ43" s="657"/>
      <c r="AR43" s="657"/>
      <c r="AS43" s="657"/>
      <c r="AT43" s="657"/>
      <c r="AU43" s="657"/>
      <c r="AV43" s="657"/>
      <c r="AW43" s="657"/>
      <c r="AX43" s="657"/>
      <c r="AY43" s="657"/>
      <c r="AZ43" s="657"/>
      <c r="BA43" s="657"/>
      <c r="BB43" s="657"/>
      <c r="BC43" s="657"/>
      <c r="BD43" s="214"/>
      <c r="BE43" s="656" t="str">
        <f t="shared" si="1"/>
        <v/>
      </c>
      <c r="BF43" s="656"/>
      <c r="BG43" s="657"/>
      <c r="BH43" s="657"/>
      <c r="BI43" s="657"/>
      <c r="BJ43" s="657"/>
      <c r="BK43" s="657"/>
      <c r="BL43" s="657"/>
      <c r="BM43" s="657"/>
      <c r="BN43" s="657"/>
      <c r="BO43" s="657"/>
      <c r="BP43" s="657"/>
      <c r="BQ43" s="657"/>
      <c r="BR43" s="657"/>
      <c r="BS43" s="657"/>
      <c r="BT43" s="657"/>
      <c r="BU43" s="657"/>
      <c r="BV43" s="214"/>
      <c r="BW43" s="656" t="str">
        <f t="shared" si="2"/>
        <v/>
      </c>
      <c r="BX43" s="656"/>
      <c r="BY43" s="657" t="str">
        <f>IF('各会計、関係団体の財政状況及び健全化判断比率'!B77="","",'各会計、関係団体の財政状況及び健全化判断比率'!B77)</f>
        <v/>
      </c>
      <c r="BZ43" s="657"/>
      <c r="CA43" s="657"/>
      <c r="CB43" s="657"/>
      <c r="CC43" s="657"/>
      <c r="CD43" s="657"/>
      <c r="CE43" s="657"/>
      <c r="CF43" s="657"/>
      <c r="CG43" s="657"/>
      <c r="CH43" s="657"/>
      <c r="CI43" s="657"/>
      <c r="CJ43" s="657"/>
      <c r="CK43" s="657"/>
      <c r="CL43" s="657"/>
      <c r="CM43" s="657"/>
      <c r="CN43" s="214"/>
      <c r="CO43" s="656" t="str">
        <f t="shared" si="3"/>
        <v/>
      </c>
      <c r="CP43" s="656"/>
      <c r="CQ43" s="657" t="str">
        <f>IF('各会計、関係団体の財政状況及び健全化判断比率'!BS16="","",'各会計、関係団体の財政状況及び健全化判断比率'!BS16)</f>
        <v/>
      </c>
      <c r="CR43" s="657"/>
      <c r="CS43" s="657"/>
      <c r="CT43" s="657"/>
      <c r="CU43" s="657"/>
      <c r="CV43" s="657"/>
      <c r="CW43" s="657"/>
      <c r="CX43" s="657"/>
      <c r="CY43" s="657"/>
      <c r="CZ43" s="657"/>
      <c r="DA43" s="657"/>
      <c r="DB43" s="657"/>
      <c r="DC43" s="657"/>
      <c r="DD43" s="657"/>
      <c r="DE43" s="657"/>
      <c r="DF43" s="211"/>
      <c r="DG43" s="658" t="str">
        <f>IF('各会計、関係団体の財政状況及び健全化判断比率'!BR16="","",'各会計、関係団体の財政状況及び健全化判断比率'!BR16)</f>
        <v/>
      </c>
      <c r="DH43" s="658"/>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203</v>
      </c>
      <c r="C46" s="186"/>
      <c r="D46" s="186"/>
      <c r="E46" s="186" t="s">
        <v>204</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205</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206</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207</v>
      </c>
    </row>
    <row r="50" spans="5:5" x14ac:dyDescent="0.15">
      <c r="E50" s="188" t="s">
        <v>208</v>
      </c>
    </row>
    <row r="51" spans="5:5" x14ac:dyDescent="0.15">
      <c r="E51" s="188" t="s">
        <v>209</v>
      </c>
    </row>
    <row r="52" spans="5:5" x14ac:dyDescent="0.15">
      <c r="E52" s="188" t="s">
        <v>210</v>
      </c>
    </row>
    <row r="53" spans="5:5" x14ac:dyDescent="0.15"/>
    <row r="54" spans="5:5" x14ac:dyDescent="0.15"/>
    <row r="55" spans="5:5" x14ac:dyDescent="0.15"/>
    <row r="56" spans="5:5" x14ac:dyDescent="0.15"/>
  </sheetData>
  <sheetProtection algorithmName="SHA-512" hashValue="+sFKxdZynTXhcmpVY+RYnf20EHRIwaZtyWzfSppDpqoqIbVkZQvnENDse1xvCmtGlC/NKihiiGTw9gnB0IEW6w==" saltValue="Lr975piyTgWH3zR47Qqz6A=="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2"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659" t="s">
        <v>211</v>
      </c>
      <c r="DI1" s="660"/>
      <c r="DJ1" s="660"/>
      <c r="DK1" s="660"/>
      <c r="DL1" s="660"/>
      <c r="DM1" s="660"/>
      <c r="DN1" s="661"/>
      <c r="DO1" s="226"/>
      <c r="DP1" s="659" t="s">
        <v>212</v>
      </c>
      <c r="DQ1" s="660"/>
      <c r="DR1" s="660"/>
      <c r="DS1" s="660"/>
      <c r="DT1" s="660"/>
      <c r="DU1" s="660"/>
      <c r="DV1" s="660"/>
      <c r="DW1" s="660"/>
      <c r="DX1" s="660"/>
      <c r="DY1" s="660"/>
      <c r="DZ1" s="660"/>
      <c r="EA1" s="660"/>
      <c r="EB1" s="660"/>
      <c r="EC1" s="661"/>
      <c r="ED1" s="224"/>
      <c r="EE1" s="224"/>
      <c r="EF1" s="224"/>
      <c r="EG1" s="224"/>
      <c r="EH1" s="224"/>
      <c r="EI1" s="224"/>
      <c r="EJ1" s="224"/>
      <c r="EK1" s="224"/>
      <c r="EL1" s="224"/>
      <c r="EM1" s="224"/>
    </row>
    <row r="2" spans="2:143" ht="22.5" customHeight="1" x14ac:dyDescent="0.15">
      <c r="B2" s="227" t="s">
        <v>213</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662" t="s">
        <v>214</v>
      </c>
      <c r="C3" s="663"/>
      <c r="D3" s="663"/>
      <c r="E3" s="663"/>
      <c r="F3" s="663"/>
      <c r="G3" s="663"/>
      <c r="H3" s="663"/>
      <c r="I3" s="663"/>
      <c r="J3" s="663"/>
      <c r="K3" s="663"/>
      <c r="L3" s="663"/>
      <c r="M3" s="663"/>
      <c r="N3" s="663"/>
      <c r="O3" s="663"/>
      <c r="P3" s="663"/>
      <c r="Q3" s="663"/>
      <c r="R3" s="663"/>
      <c r="S3" s="663"/>
      <c r="T3" s="663"/>
      <c r="U3" s="663"/>
      <c r="V3" s="663"/>
      <c r="W3" s="663"/>
      <c r="X3" s="663"/>
      <c r="Y3" s="663"/>
      <c r="Z3" s="663"/>
      <c r="AA3" s="663"/>
      <c r="AB3" s="663"/>
      <c r="AC3" s="663"/>
      <c r="AD3" s="663"/>
      <c r="AE3" s="663"/>
      <c r="AF3" s="663"/>
      <c r="AG3" s="663"/>
      <c r="AH3" s="663"/>
      <c r="AI3" s="663"/>
      <c r="AJ3" s="663"/>
      <c r="AK3" s="663"/>
      <c r="AL3" s="663"/>
      <c r="AM3" s="663"/>
      <c r="AN3" s="663"/>
      <c r="AO3" s="663"/>
      <c r="AP3" s="662" t="s">
        <v>215</v>
      </c>
      <c r="AQ3" s="663"/>
      <c r="AR3" s="663"/>
      <c r="AS3" s="663"/>
      <c r="AT3" s="663"/>
      <c r="AU3" s="663"/>
      <c r="AV3" s="663"/>
      <c r="AW3" s="663"/>
      <c r="AX3" s="663"/>
      <c r="AY3" s="663"/>
      <c r="AZ3" s="663"/>
      <c r="BA3" s="663"/>
      <c r="BB3" s="663"/>
      <c r="BC3" s="663"/>
      <c r="BD3" s="663"/>
      <c r="BE3" s="663"/>
      <c r="BF3" s="663"/>
      <c r="BG3" s="663"/>
      <c r="BH3" s="663"/>
      <c r="BI3" s="663"/>
      <c r="BJ3" s="663"/>
      <c r="BK3" s="663"/>
      <c r="BL3" s="663"/>
      <c r="BM3" s="663"/>
      <c r="BN3" s="663"/>
      <c r="BO3" s="663"/>
      <c r="BP3" s="663"/>
      <c r="BQ3" s="663"/>
      <c r="BR3" s="663"/>
      <c r="BS3" s="663"/>
      <c r="BT3" s="663"/>
      <c r="BU3" s="663"/>
      <c r="BV3" s="663"/>
      <c r="BW3" s="663"/>
      <c r="BX3" s="663"/>
      <c r="BY3" s="663"/>
      <c r="BZ3" s="663"/>
      <c r="CA3" s="663"/>
      <c r="CB3" s="664"/>
      <c r="CD3" s="665" t="s">
        <v>216</v>
      </c>
      <c r="CE3" s="666"/>
      <c r="CF3" s="666"/>
      <c r="CG3" s="666"/>
      <c r="CH3" s="666"/>
      <c r="CI3" s="666"/>
      <c r="CJ3" s="666"/>
      <c r="CK3" s="666"/>
      <c r="CL3" s="666"/>
      <c r="CM3" s="666"/>
      <c r="CN3" s="666"/>
      <c r="CO3" s="666"/>
      <c r="CP3" s="666"/>
      <c r="CQ3" s="666"/>
      <c r="CR3" s="666"/>
      <c r="CS3" s="666"/>
      <c r="CT3" s="666"/>
      <c r="CU3" s="666"/>
      <c r="CV3" s="666"/>
      <c r="CW3" s="666"/>
      <c r="CX3" s="666"/>
      <c r="CY3" s="666"/>
      <c r="CZ3" s="666"/>
      <c r="DA3" s="666"/>
      <c r="DB3" s="666"/>
      <c r="DC3" s="666"/>
      <c r="DD3" s="666"/>
      <c r="DE3" s="666"/>
      <c r="DF3" s="666"/>
      <c r="DG3" s="666"/>
      <c r="DH3" s="666"/>
      <c r="DI3" s="666"/>
      <c r="DJ3" s="666"/>
      <c r="DK3" s="666"/>
      <c r="DL3" s="666"/>
      <c r="DM3" s="666"/>
      <c r="DN3" s="666"/>
      <c r="DO3" s="666"/>
      <c r="DP3" s="666"/>
      <c r="DQ3" s="666"/>
      <c r="DR3" s="666"/>
      <c r="DS3" s="666"/>
      <c r="DT3" s="666"/>
      <c r="DU3" s="666"/>
      <c r="DV3" s="666"/>
      <c r="DW3" s="666"/>
      <c r="DX3" s="666"/>
      <c r="DY3" s="666"/>
      <c r="DZ3" s="666"/>
      <c r="EA3" s="666"/>
      <c r="EB3" s="666"/>
      <c r="EC3" s="667"/>
    </row>
    <row r="4" spans="2:143" ht="11.25" customHeight="1" x14ac:dyDescent="0.15">
      <c r="B4" s="662" t="s">
        <v>1</v>
      </c>
      <c r="C4" s="663"/>
      <c r="D4" s="663"/>
      <c r="E4" s="663"/>
      <c r="F4" s="663"/>
      <c r="G4" s="663"/>
      <c r="H4" s="663"/>
      <c r="I4" s="663"/>
      <c r="J4" s="663"/>
      <c r="K4" s="663"/>
      <c r="L4" s="663"/>
      <c r="M4" s="663"/>
      <c r="N4" s="663"/>
      <c r="O4" s="663"/>
      <c r="P4" s="663"/>
      <c r="Q4" s="664"/>
      <c r="R4" s="662" t="s">
        <v>217</v>
      </c>
      <c r="S4" s="663"/>
      <c r="T4" s="663"/>
      <c r="U4" s="663"/>
      <c r="V4" s="663"/>
      <c r="W4" s="663"/>
      <c r="X4" s="663"/>
      <c r="Y4" s="664"/>
      <c r="Z4" s="662" t="s">
        <v>218</v>
      </c>
      <c r="AA4" s="663"/>
      <c r="AB4" s="663"/>
      <c r="AC4" s="664"/>
      <c r="AD4" s="662" t="s">
        <v>219</v>
      </c>
      <c r="AE4" s="663"/>
      <c r="AF4" s="663"/>
      <c r="AG4" s="663"/>
      <c r="AH4" s="663"/>
      <c r="AI4" s="663"/>
      <c r="AJ4" s="663"/>
      <c r="AK4" s="664"/>
      <c r="AL4" s="662" t="s">
        <v>218</v>
      </c>
      <c r="AM4" s="663"/>
      <c r="AN4" s="663"/>
      <c r="AO4" s="664"/>
      <c r="AP4" s="668" t="s">
        <v>220</v>
      </c>
      <c r="AQ4" s="668"/>
      <c r="AR4" s="668"/>
      <c r="AS4" s="668"/>
      <c r="AT4" s="668"/>
      <c r="AU4" s="668"/>
      <c r="AV4" s="668"/>
      <c r="AW4" s="668"/>
      <c r="AX4" s="668"/>
      <c r="AY4" s="668"/>
      <c r="AZ4" s="668"/>
      <c r="BA4" s="668"/>
      <c r="BB4" s="668"/>
      <c r="BC4" s="668"/>
      <c r="BD4" s="668"/>
      <c r="BE4" s="668"/>
      <c r="BF4" s="668"/>
      <c r="BG4" s="668" t="s">
        <v>221</v>
      </c>
      <c r="BH4" s="668"/>
      <c r="BI4" s="668"/>
      <c r="BJ4" s="668"/>
      <c r="BK4" s="668"/>
      <c r="BL4" s="668"/>
      <c r="BM4" s="668"/>
      <c r="BN4" s="668"/>
      <c r="BO4" s="668" t="s">
        <v>218</v>
      </c>
      <c r="BP4" s="668"/>
      <c r="BQ4" s="668"/>
      <c r="BR4" s="668"/>
      <c r="BS4" s="668" t="s">
        <v>222</v>
      </c>
      <c r="BT4" s="668"/>
      <c r="BU4" s="668"/>
      <c r="BV4" s="668"/>
      <c r="BW4" s="668"/>
      <c r="BX4" s="668"/>
      <c r="BY4" s="668"/>
      <c r="BZ4" s="668"/>
      <c r="CA4" s="668"/>
      <c r="CB4" s="668"/>
      <c r="CD4" s="665" t="s">
        <v>223</v>
      </c>
      <c r="CE4" s="666"/>
      <c r="CF4" s="666"/>
      <c r="CG4" s="666"/>
      <c r="CH4" s="666"/>
      <c r="CI4" s="666"/>
      <c r="CJ4" s="666"/>
      <c r="CK4" s="666"/>
      <c r="CL4" s="666"/>
      <c r="CM4" s="666"/>
      <c r="CN4" s="666"/>
      <c r="CO4" s="666"/>
      <c r="CP4" s="666"/>
      <c r="CQ4" s="666"/>
      <c r="CR4" s="666"/>
      <c r="CS4" s="666"/>
      <c r="CT4" s="666"/>
      <c r="CU4" s="666"/>
      <c r="CV4" s="666"/>
      <c r="CW4" s="666"/>
      <c r="CX4" s="666"/>
      <c r="CY4" s="666"/>
      <c r="CZ4" s="666"/>
      <c r="DA4" s="666"/>
      <c r="DB4" s="666"/>
      <c r="DC4" s="666"/>
      <c r="DD4" s="666"/>
      <c r="DE4" s="666"/>
      <c r="DF4" s="666"/>
      <c r="DG4" s="666"/>
      <c r="DH4" s="666"/>
      <c r="DI4" s="666"/>
      <c r="DJ4" s="666"/>
      <c r="DK4" s="666"/>
      <c r="DL4" s="666"/>
      <c r="DM4" s="666"/>
      <c r="DN4" s="666"/>
      <c r="DO4" s="666"/>
      <c r="DP4" s="666"/>
      <c r="DQ4" s="666"/>
      <c r="DR4" s="666"/>
      <c r="DS4" s="666"/>
      <c r="DT4" s="666"/>
      <c r="DU4" s="666"/>
      <c r="DV4" s="666"/>
      <c r="DW4" s="666"/>
      <c r="DX4" s="666"/>
      <c r="DY4" s="666"/>
      <c r="DZ4" s="666"/>
      <c r="EA4" s="666"/>
      <c r="EB4" s="666"/>
      <c r="EC4" s="667"/>
    </row>
    <row r="5" spans="2:143" s="230" customFormat="1" ht="11.25" customHeight="1" x14ac:dyDescent="0.15">
      <c r="B5" s="669" t="s">
        <v>224</v>
      </c>
      <c r="C5" s="670"/>
      <c r="D5" s="670"/>
      <c r="E5" s="670"/>
      <c r="F5" s="670"/>
      <c r="G5" s="670"/>
      <c r="H5" s="670"/>
      <c r="I5" s="670"/>
      <c r="J5" s="670"/>
      <c r="K5" s="670"/>
      <c r="L5" s="670"/>
      <c r="M5" s="670"/>
      <c r="N5" s="670"/>
      <c r="O5" s="670"/>
      <c r="P5" s="670"/>
      <c r="Q5" s="671"/>
      <c r="R5" s="672">
        <v>69538</v>
      </c>
      <c r="S5" s="673"/>
      <c r="T5" s="673"/>
      <c r="U5" s="673"/>
      <c r="V5" s="673"/>
      <c r="W5" s="673"/>
      <c r="X5" s="673"/>
      <c r="Y5" s="674"/>
      <c r="Z5" s="675">
        <v>4.3</v>
      </c>
      <c r="AA5" s="675"/>
      <c r="AB5" s="675"/>
      <c r="AC5" s="675"/>
      <c r="AD5" s="676">
        <v>69538</v>
      </c>
      <c r="AE5" s="676"/>
      <c r="AF5" s="676"/>
      <c r="AG5" s="676"/>
      <c r="AH5" s="676"/>
      <c r="AI5" s="676"/>
      <c r="AJ5" s="676"/>
      <c r="AK5" s="676"/>
      <c r="AL5" s="677">
        <v>11.5</v>
      </c>
      <c r="AM5" s="678"/>
      <c r="AN5" s="678"/>
      <c r="AO5" s="679"/>
      <c r="AP5" s="669" t="s">
        <v>225</v>
      </c>
      <c r="AQ5" s="670"/>
      <c r="AR5" s="670"/>
      <c r="AS5" s="670"/>
      <c r="AT5" s="670"/>
      <c r="AU5" s="670"/>
      <c r="AV5" s="670"/>
      <c r="AW5" s="670"/>
      <c r="AX5" s="670"/>
      <c r="AY5" s="670"/>
      <c r="AZ5" s="670"/>
      <c r="BA5" s="670"/>
      <c r="BB5" s="670"/>
      <c r="BC5" s="670"/>
      <c r="BD5" s="670"/>
      <c r="BE5" s="670"/>
      <c r="BF5" s="671"/>
      <c r="BG5" s="683">
        <v>69538</v>
      </c>
      <c r="BH5" s="684"/>
      <c r="BI5" s="684"/>
      <c r="BJ5" s="684"/>
      <c r="BK5" s="684"/>
      <c r="BL5" s="684"/>
      <c r="BM5" s="684"/>
      <c r="BN5" s="685"/>
      <c r="BO5" s="686">
        <v>100</v>
      </c>
      <c r="BP5" s="686"/>
      <c r="BQ5" s="686"/>
      <c r="BR5" s="686"/>
      <c r="BS5" s="687" t="s">
        <v>128</v>
      </c>
      <c r="BT5" s="687"/>
      <c r="BU5" s="687"/>
      <c r="BV5" s="687"/>
      <c r="BW5" s="687"/>
      <c r="BX5" s="687"/>
      <c r="BY5" s="687"/>
      <c r="BZ5" s="687"/>
      <c r="CA5" s="687"/>
      <c r="CB5" s="691"/>
      <c r="CD5" s="665" t="s">
        <v>220</v>
      </c>
      <c r="CE5" s="666"/>
      <c r="CF5" s="666"/>
      <c r="CG5" s="666"/>
      <c r="CH5" s="666"/>
      <c r="CI5" s="666"/>
      <c r="CJ5" s="666"/>
      <c r="CK5" s="666"/>
      <c r="CL5" s="666"/>
      <c r="CM5" s="666"/>
      <c r="CN5" s="666"/>
      <c r="CO5" s="666"/>
      <c r="CP5" s="666"/>
      <c r="CQ5" s="667"/>
      <c r="CR5" s="665" t="s">
        <v>226</v>
      </c>
      <c r="CS5" s="666"/>
      <c r="CT5" s="666"/>
      <c r="CU5" s="666"/>
      <c r="CV5" s="666"/>
      <c r="CW5" s="666"/>
      <c r="CX5" s="666"/>
      <c r="CY5" s="667"/>
      <c r="CZ5" s="665" t="s">
        <v>218</v>
      </c>
      <c r="DA5" s="666"/>
      <c r="DB5" s="666"/>
      <c r="DC5" s="667"/>
      <c r="DD5" s="665" t="s">
        <v>227</v>
      </c>
      <c r="DE5" s="666"/>
      <c r="DF5" s="666"/>
      <c r="DG5" s="666"/>
      <c r="DH5" s="666"/>
      <c r="DI5" s="666"/>
      <c r="DJ5" s="666"/>
      <c r="DK5" s="666"/>
      <c r="DL5" s="666"/>
      <c r="DM5" s="666"/>
      <c r="DN5" s="666"/>
      <c r="DO5" s="666"/>
      <c r="DP5" s="667"/>
      <c r="DQ5" s="665" t="s">
        <v>228</v>
      </c>
      <c r="DR5" s="666"/>
      <c r="DS5" s="666"/>
      <c r="DT5" s="666"/>
      <c r="DU5" s="666"/>
      <c r="DV5" s="666"/>
      <c r="DW5" s="666"/>
      <c r="DX5" s="666"/>
      <c r="DY5" s="666"/>
      <c r="DZ5" s="666"/>
      <c r="EA5" s="666"/>
      <c r="EB5" s="666"/>
      <c r="EC5" s="667"/>
    </row>
    <row r="6" spans="2:143" ht="11.25" customHeight="1" x14ac:dyDescent="0.15">
      <c r="B6" s="680" t="s">
        <v>229</v>
      </c>
      <c r="C6" s="681"/>
      <c r="D6" s="681"/>
      <c r="E6" s="681"/>
      <c r="F6" s="681"/>
      <c r="G6" s="681"/>
      <c r="H6" s="681"/>
      <c r="I6" s="681"/>
      <c r="J6" s="681"/>
      <c r="K6" s="681"/>
      <c r="L6" s="681"/>
      <c r="M6" s="681"/>
      <c r="N6" s="681"/>
      <c r="O6" s="681"/>
      <c r="P6" s="681"/>
      <c r="Q6" s="682"/>
      <c r="R6" s="683">
        <v>17020</v>
      </c>
      <c r="S6" s="684"/>
      <c r="T6" s="684"/>
      <c r="U6" s="684"/>
      <c r="V6" s="684"/>
      <c r="W6" s="684"/>
      <c r="X6" s="684"/>
      <c r="Y6" s="685"/>
      <c r="Z6" s="686">
        <v>1.1000000000000001</v>
      </c>
      <c r="AA6" s="686"/>
      <c r="AB6" s="686"/>
      <c r="AC6" s="686"/>
      <c r="AD6" s="687">
        <v>17020</v>
      </c>
      <c r="AE6" s="687"/>
      <c r="AF6" s="687"/>
      <c r="AG6" s="687"/>
      <c r="AH6" s="687"/>
      <c r="AI6" s="687"/>
      <c r="AJ6" s="687"/>
      <c r="AK6" s="687"/>
      <c r="AL6" s="688">
        <v>2.8</v>
      </c>
      <c r="AM6" s="689"/>
      <c r="AN6" s="689"/>
      <c r="AO6" s="690"/>
      <c r="AP6" s="680" t="s">
        <v>230</v>
      </c>
      <c r="AQ6" s="681"/>
      <c r="AR6" s="681"/>
      <c r="AS6" s="681"/>
      <c r="AT6" s="681"/>
      <c r="AU6" s="681"/>
      <c r="AV6" s="681"/>
      <c r="AW6" s="681"/>
      <c r="AX6" s="681"/>
      <c r="AY6" s="681"/>
      <c r="AZ6" s="681"/>
      <c r="BA6" s="681"/>
      <c r="BB6" s="681"/>
      <c r="BC6" s="681"/>
      <c r="BD6" s="681"/>
      <c r="BE6" s="681"/>
      <c r="BF6" s="682"/>
      <c r="BG6" s="683">
        <v>69538</v>
      </c>
      <c r="BH6" s="684"/>
      <c r="BI6" s="684"/>
      <c r="BJ6" s="684"/>
      <c r="BK6" s="684"/>
      <c r="BL6" s="684"/>
      <c r="BM6" s="684"/>
      <c r="BN6" s="685"/>
      <c r="BO6" s="686">
        <v>100</v>
      </c>
      <c r="BP6" s="686"/>
      <c r="BQ6" s="686"/>
      <c r="BR6" s="686"/>
      <c r="BS6" s="687" t="s">
        <v>128</v>
      </c>
      <c r="BT6" s="687"/>
      <c r="BU6" s="687"/>
      <c r="BV6" s="687"/>
      <c r="BW6" s="687"/>
      <c r="BX6" s="687"/>
      <c r="BY6" s="687"/>
      <c r="BZ6" s="687"/>
      <c r="CA6" s="687"/>
      <c r="CB6" s="691"/>
      <c r="CD6" s="694" t="s">
        <v>231</v>
      </c>
      <c r="CE6" s="695"/>
      <c r="CF6" s="695"/>
      <c r="CG6" s="695"/>
      <c r="CH6" s="695"/>
      <c r="CI6" s="695"/>
      <c r="CJ6" s="695"/>
      <c r="CK6" s="695"/>
      <c r="CL6" s="695"/>
      <c r="CM6" s="695"/>
      <c r="CN6" s="695"/>
      <c r="CO6" s="695"/>
      <c r="CP6" s="695"/>
      <c r="CQ6" s="696"/>
      <c r="CR6" s="683">
        <v>29773</v>
      </c>
      <c r="CS6" s="684"/>
      <c r="CT6" s="684"/>
      <c r="CU6" s="684"/>
      <c r="CV6" s="684"/>
      <c r="CW6" s="684"/>
      <c r="CX6" s="684"/>
      <c r="CY6" s="685"/>
      <c r="CZ6" s="677">
        <v>1.9</v>
      </c>
      <c r="DA6" s="678"/>
      <c r="DB6" s="678"/>
      <c r="DC6" s="697"/>
      <c r="DD6" s="692" t="s">
        <v>128</v>
      </c>
      <c r="DE6" s="684"/>
      <c r="DF6" s="684"/>
      <c r="DG6" s="684"/>
      <c r="DH6" s="684"/>
      <c r="DI6" s="684"/>
      <c r="DJ6" s="684"/>
      <c r="DK6" s="684"/>
      <c r="DL6" s="684"/>
      <c r="DM6" s="684"/>
      <c r="DN6" s="684"/>
      <c r="DO6" s="684"/>
      <c r="DP6" s="685"/>
      <c r="DQ6" s="692">
        <v>29373</v>
      </c>
      <c r="DR6" s="684"/>
      <c r="DS6" s="684"/>
      <c r="DT6" s="684"/>
      <c r="DU6" s="684"/>
      <c r="DV6" s="684"/>
      <c r="DW6" s="684"/>
      <c r="DX6" s="684"/>
      <c r="DY6" s="684"/>
      <c r="DZ6" s="684"/>
      <c r="EA6" s="684"/>
      <c r="EB6" s="684"/>
      <c r="EC6" s="693"/>
    </row>
    <row r="7" spans="2:143" ht="11.25" customHeight="1" x14ac:dyDescent="0.15">
      <c r="B7" s="680" t="s">
        <v>232</v>
      </c>
      <c r="C7" s="681"/>
      <c r="D7" s="681"/>
      <c r="E7" s="681"/>
      <c r="F7" s="681"/>
      <c r="G7" s="681"/>
      <c r="H7" s="681"/>
      <c r="I7" s="681"/>
      <c r="J7" s="681"/>
      <c r="K7" s="681"/>
      <c r="L7" s="681"/>
      <c r="M7" s="681"/>
      <c r="N7" s="681"/>
      <c r="O7" s="681"/>
      <c r="P7" s="681"/>
      <c r="Q7" s="682"/>
      <c r="R7" s="683">
        <v>75</v>
      </c>
      <c r="S7" s="684"/>
      <c r="T7" s="684"/>
      <c r="U7" s="684"/>
      <c r="V7" s="684"/>
      <c r="W7" s="684"/>
      <c r="X7" s="684"/>
      <c r="Y7" s="685"/>
      <c r="Z7" s="686">
        <v>0</v>
      </c>
      <c r="AA7" s="686"/>
      <c r="AB7" s="686"/>
      <c r="AC7" s="686"/>
      <c r="AD7" s="687">
        <v>75</v>
      </c>
      <c r="AE7" s="687"/>
      <c r="AF7" s="687"/>
      <c r="AG7" s="687"/>
      <c r="AH7" s="687"/>
      <c r="AI7" s="687"/>
      <c r="AJ7" s="687"/>
      <c r="AK7" s="687"/>
      <c r="AL7" s="688">
        <v>0</v>
      </c>
      <c r="AM7" s="689"/>
      <c r="AN7" s="689"/>
      <c r="AO7" s="690"/>
      <c r="AP7" s="680" t="s">
        <v>233</v>
      </c>
      <c r="AQ7" s="681"/>
      <c r="AR7" s="681"/>
      <c r="AS7" s="681"/>
      <c r="AT7" s="681"/>
      <c r="AU7" s="681"/>
      <c r="AV7" s="681"/>
      <c r="AW7" s="681"/>
      <c r="AX7" s="681"/>
      <c r="AY7" s="681"/>
      <c r="AZ7" s="681"/>
      <c r="BA7" s="681"/>
      <c r="BB7" s="681"/>
      <c r="BC7" s="681"/>
      <c r="BD7" s="681"/>
      <c r="BE7" s="681"/>
      <c r="BF7" s="682"/>
      <c r="BG7" s="683">
        <v>21111</v>
      </c>
      <c r="BH7" s="684"/>
      <c r="BI7" s="684"/>
      <c r="BJ7" s="684"/>
      <c r="BK7" s="684"/>
      <c r="BL7" s="684"/>
      <c r="BM7" s="684"/>
      <c r="BN7" s="685"/>
      <c r="BO7" s="686">
        <v>30.4</v>
      </c>
      <c r="BP7" s="686"/>
      <c r="BQ7" s="686"/>
      <c r="BR7" s="686"/>
      <c r="BS7" s="687" t="s">
        <v>234</v>
      </c>
      <c r="BT7" s="687"/>
      <c r="BU7" s="687"/>
      <c r="BV7" s="687"/>
      <c r="BW7" s="687"/>
      <c r="BX7" s="687"/>
      <c r="BY7" s="687"/>
      <c r="BZ7" s="687"/>
      <c r="CA7" s="687"/>
      <c r="CB7" s="691"/>
      <c r="CD7" s="698" t="s">
        <v>235</v>
      </c>
      <c r="CE7" s="699"/>
      <c r="CF7" s="699"/>
      <c r="CG7" s="699"/>
      <c r="CH7" s="699"/>
      <c r="CI7" s="699"/>
      <c r="CJ7" s="699"/>
      <c r="CK7" s="699"/>
      <c r="CL7" s="699"/>
      <c r="CM7" s="699"/>
      <c r="CN7" s="699"/>
      <c r="CO7" s="699"/>
      <c r="CP7" s="699"/>
      <c r="CQ7" s="700"/>
      <c r="CR7" s="683">
        <v>462249</v>
      </c>
      <c r="CS7" s="684"/>
      <c r="CT7" s="684"/>
      <c r="CU7" s="684"/>
      <c r="CV7" s="684"/>
      <c r="CW7" s="684"/>
      <c r="CX7" s="684"/>
      <c r="CY7" s="685"/>
      <c r="CZ7" s="686">
        <v>30.2</v>
      </c>
      <c r="DA7" s="686"/>
      <c r="DB7" s="686"/>
      <c r="DC7" s="686"/>
      <c r="DD7" s="692">
        <v>20930</v>
      </c>
      <c r="DE7" s="684"/>
      <c r="DF7" s="684"/>
      <c r="DG7" s="684"/>
      <c r="DH7" s="684"/>
      <c r="DI7" s="684"/>
      <c r="DJ7" s="684"/>
      <c r="DK7" s="684"/>
      <c r="DL7" s="684"/>
      <c r="DM7" s="684"/>
      <c r="DN7" s="684"/>
      <c r="DO7" s="684"/>
      <c r="DP7" s="685"/>
      <c r="DQ7" s="692">
        <v>292585</v>
      </c>
      <c r="DR7" s="684"/>
      <c r="DS7" s="684"/>
      <c r="DT7" s="684"/>
      <c r="DU7" s="684"/>
      <c r="DV7" s="684"/>
      <c r="DW7" s="684"/>
      <c r="DX7" s="684"/>
      <c r="DY7" s="684"/>
      <c r="DZ7" s="684"/>
      <c r="EA7" s="684"/>
      <c r="EB7" s="684"/>
      <c r="EC7" s="693"/>
    </row>
    <row r="8" spans="2:143" ht="11.25" customHeight="1" x14ac:dyDescent="0.15">
      <c r="B8" s="680" t="s">
        <v>236</v>
      </c>
      <c r="C8" s="681"/>
      <c r="D8" s="681"/>
      <c r="E8" s="681"/>
      <c r="F8" s="681"/>
      <c r="G8" s="681"/>
      <c r="H8" s="681"/>
      <c r="I8" s="681"/>
      <c r="J8" s="681"/>
      <c r="K8" s="681"/>
      <c r="L8" s="681"/>
      <c r="M8" s="681"/>
      <c r="N8" s="681"/>
      <c r="O8" s="681"/>
      <c r="P8" s="681"/>
      <c r="Q8" s="682"/>
      <c r="R8" s="683">
        <v>171</v>
      </c>
      <c r="S8" s="684"/>
      <c r="T8" s="684"/>
      <c r="U8" s="684"/>
      <c r="V8" s="684"/>
      <c r="W8" s="684"/>
      <c r="X8" s="684"/>
      <c r="Y8" s="685"/>
      <c r="Z8" s="686">
        <v>0</v>
      </c>
      <c r="AA8" s="686"/>
      <c r="AB8" s="686"/>
      <c r="AC8" s="686"/>
      <c r="AD8" s="687">
        <v>171</v>
      </c>
      <c r="AE8" s="687"/>
      <c r="AF8" s="687"/>
      <c r="AG8" s="687"/>
      <c r="AH8" s="687"/>
      <c r="AI8" s="687"/>
      <c r="AJ8" s="687"/>
      <c r="AK8" s="687"/>
      <c r="AL8" s="688">
        <v>0</v>
      </c>
      <c r="AM8" s="689"/>
      <c r="AN8" s="689"/>
      <c r="AO8" s="690"/>
      <c r="AP8" s="680" t="s">
        <v>237</v>
      </c>
      <c r="AQ8" s="681"/>
      <c r="AR8" s="681"/>
      <c r="AS8" s="681"/>
      <c r="AT8" s="681"/>
      <c r="AU8" s="681"/>
      <c r="AV8" s="681"/>
      <c r="AW8" s="681"/>
      <c r="AX8" s="681"/>
      <c r="AY8" s="681"/>
      <c r="AZ8" s="681"/>
      <c r="BA8" s="681"/>
      <c r="BB8" s="681"/>
      <c r="BC8" s="681"/>
      <c r="BD8" s="681"/>
      <c r="BE8" s="681"/>
      <c r="BF8" s="682"/>
      <c r="BG8" s="683">
        <v>623</v>
      </c>
      <c r="BH8" s="684"/>
      <c r="BI8" s="684"/>
      <c r="BJ8" s="684"/>
      <c r="BK8" s="684"/>
      <c r="BL8" s="684"/>
      <c r="BM8" s="684"/>
      <c r="BN8" s="685"/>
      <c r="BO8" s="686">
        <v>0.9</v>
      </c>
      <c r="BP8" s="686"/>
      <c r="BQ8" s="686"/>
      <c r="BR8" s="686"/>
      <c r="BS8" s="692" t="s">
        <v>128</v>
      </c>
      <c r="BT8" s="684"/>
      <c r="BU8" s="684"/>
      <c r="BV8" s="684"/>
      <c r="BW8" s="684"/>
      <c r="BX8" s="684"/>
      <c r="BY8" s="684"/>
      <c r="BZ8" s="684"/>
      <c r="CA8" s="684"/>
      <c r="CB8" s="693"/>
      <c r="CD8" s="698" t="s">
        <v>238</v>
      </c>
      <c r="CE8" s="699"/>
      <c r="CF8" s="699"/>
      <c r="CG8" s="699"/>
      <c r="CH8" s="699"/>
      <c r="CI8" s="699"/>
      <c r="CJ8" s="699"/>
      <c r="CK8" s="699"/>
      <c r="CL8" s="699"/>
      <c r="CM8" s="699"/>
      <c r="CN8" s="699"/>
      <c r="CO8" s="699"/>
      <c r="CP8" s="699"/>
      <c r="CQ8" s="700"/>
      <c r="CR8" s="683">
        <v>124543</v>
      </c>
      <c r="CS8" s="684"/>
      <c r="CT8" s="684"/>
      <c r="CU8" s="684"/>
      <c r="CV8" s="684"/>
      <c r="CW8" s="684"/>
      <c r="CX8" s="684"/>
      <c r="CY8" s="685"/>
      <c r="CZ8" s="686">
        <v>8.1</v>
      </c>
      <c r="DA8" s="686"/>
      <c r="DB8" s="686"/>
      <c r="DC8" s="686"/>
      <c r="DD8" s="692">
        <v>410</v>
      </c>
      <c r="DE8" s="684"/>
      <c r="DF8" s="684"/>
      <c r="DG8" s="684"/>
      <c r="DH8" s="684"/>
      <c r="DI8" s="684"/>
      <c r="DJ8" s="684"/>
      <c r="DK8" s="684"/>
      <c r="DL8" s="684"/>
      <c r="DM8" s="684"/>
      <c r="DN8" s="684"/>
      <c r="DO8" s="684"/>
      <c r="DP8" s="685"/>
      <c r="DQ8" s="692">
        <v>60372</v>
      </c>
      <c r="DR8" s="684"/>
      <c r="DS8" s="684"/>
      <c r="DT8" s="684"/>
      <c r="DU8" s="684"/>
      <c r="DV8" s="684"/>
      <c r="DW8" s="684"/>
      <c r="DX8" s="684"/>
      <c r="DY8" s="684"/>
      <c r="DZ8" s="684"/>
      <c r="EA8" s="684"/>
      <c r="EB8" s="684"/>
      <c r="EC8" s="693"/>
    </row>
    <row r="9" spans="2:143" ht="11.25" customHeight="1" x14ac:dyDescent="0.15">
      <c r="B9" s="680" t="s">
        <v>239</v>
      </c>
      <c r="C9" s="681"/>
      <c r="D9" s="681"/>
      <c r="E9" s="681"/>
      <c r="F9" s="681"/>
      <c r="G9" s="681"/>
      <c r="H9" s="681"/>
      <c r="I9" s="681"/>
      <c r="J9" s="681"/>
      <c r="K9" s="681"/>
      <c r="L9" s="681"/>
      <c r="M9" s="681"/>
      <c r="N9" s="681"/>
      <c r="O9" s="681"/>
      <c r="P9" s="681"/>
      <c r="Q9" s="682"/>
      <c r="R9" s="683">
        <v>94</v>
      </c>
      <c r="S9" s="684"/>
      <c r="T9" s="684"/>
      <c r="U9" s="684"/>
      <c r="V9" s="684"/>
      <c r="W9" s="684"/>
      <c r="X9" s="684"/>
      <c r="Y9" s="685"/>
      <c r="Z9" s="686">
        <v>0</v>
      </c>
      <c r="AA9" s="686"/>
      <c r="AB9" s="686"/>
      <c r="AC9" s="686"/>
      <c r="AD9" s="687">
        <v>94</v>
      </c>
      <c r="AE9" s="687"/>
      <c r="AF9" s="687"/>
      <c r="AG9" s="687"/>
      <c r="AH9" s="687"/>
      <c r="AI9" s="687"/>
      <c r="AJ9" s="687"/>
      <c r="AK9" s="687"/>
      <c r="AL9" s="688">
        <v>0</v>
      </c>
      <c r="AM9" s="689"/>
      <c r="AN9" s="689"/>
      <c r="AO9" s="690"/>
      <c r="AP9" s="680" t="s">
        <v>240</v>
      </c>
      <c r="AQ9" s="681"/>
      <c r="AR9" s="681"/>
      <c r="AS9" s="681"/>
      <c r="AT9" s="681"/>
      <c r="AU9" s="681"/>
      <c r="AV9" s="681"/>
      <c r="AW9" s="681"/>
      <c r="AX9" s="681"/>
      <c r="AY9" s="681"/>
      <c r="AZ9" s="681"/>
      <c r="BA9" s="681"/>
      <c r="BB9" s="681"/>
      <c r="BC9" s="681"/>
      <c r="BD9" s="681"/>
      <c r="BE9" s="681"/>
      <c r="BF9" s="682"/>
      <c r="BG9" s="683">
        <v>17867</v>
      </c>
      <c r="BH9" s="684"/>
      <c r="BI9" s="684"/>
      <c r="BJ9" s="684"/>
      <c r="BK9" s="684"/>
      <c r="BL9" s="684"/>
      <c r="BM9" s="684"/>
      <c r="BN9" s="685"/>
      <c r="BO9" s="686">
        <v>25.7</v>
      </c>
      <c r="BP9" s="686"/>
      <c r="BQ9" s="686"/>
      <c r="BR9" s="686"/>
      <c r="BS9" s="692" t="s">
        <v>234</v>
      </c>
      <c r="BT9" s="684"/>
      <c r="BU9" s="684"/>
      <c r="BV9" s="684"/>
      <c r="BW9" s="684"/>
      <c r="BX9" s="684"/>
      <c r="BY9" s="684"/>
      <c r="BZ9" s="684"/>
      <c r="CA9" s="684"/>
      <c r="CB9" s="693"/>
      <c r="CD9" s="698" t="s">
        <v>241</v>
      </c>
      <c r="CE9" s="699"/>
      <c r="CF9" s="699"/>
      <c r="CG9" s="699"/>
      <c r="CH9" s="699"/>
      <c r="CI9" s="699"/>
      <c r="CJ9" s="699"/>
      <c r="CK9" s="699"/>
      <c r="CL9" s="699"/>
      <c r="CM9" s="699"/>
      <c r="CN9" s="699"/>
      <c r="CO9" s="699"/>
      <c r="CP9" s="699"/>
      <c r="CQ9" s="700"/>
      <c r="CR9" s="683">
        <v>59207</v>
      </c>
      <c r="CS9" s="684"/>
      <c r="CT9" s="684"/>
      <c r="CU9" s="684"/>
      <c r="CV9" s="684"/>
      <c r="CW9" s="684"/>
      <c r="CX9" s="684"/>
      <c r="CY9" s="685"/>
      <c r="CZ9" s="686">
        <v>3.9</v>
      </c>
      <c r="DA9" s="686"/>
      <c r="DB9" s="686"/>
      <c r="DC9" s="686"/>
      <c r="DD9" s="692">
        <v>2357</v>
      </c>
      <c r="DE9" s="684"/>
      <c r="DF9" s="684"/>
      <c r="DG9" s="684"/>
      <c r="DH9" s="684"/>
      <c r="DI9" s="684"/>
      <c r="DJ9" s="684"/>
      <c r="DK9" s="684"/>
      <c r="DL9" s="684"/>
      <c r="DM9" s="684"/>
      <c r="DN9" s="684"/>
      <c r="DO9" s="684"/>
      <c r="DP9" s="685"/>
      <c r="DQ9" s="692">
        <v>25824</v>
      </c>
      <c r="DR9" s="684"/>
      <c r="DS9" s="684"/>
      <c r="DT9" s="684"/>
      <c r="DU9" s="684"/>
      <c r="DV9" s="684"/>
      <c r="DW9" s="684"/>
      <c r="DX9" s="684"/>
      <c r="DY9" s="684"/>
      <c r="DZ9" s="684"/>
      <c r="EA9" s="684"/>
      <c r="EB9" s="684"/>
      <c r="EC9" s="693"/>
    </row>
    <row r="10" spans="2:143" ht="11.25" customHeight="1" x14ac:dyDescent="0.15">
      <c r="B10" s="680" t="s">
        <v>242</v>
      </c>
      <c r="C10" s="681"/>
      <c r="D10" s="681"/>
      <c r="E10" s="681"/>
      <c r="F10" s="681"/>
      <c r="G10" s="681"/>
      <c r="H10" s="681"/>
      <c r="I10" s="681"/>
      <c r="J10" s="681"/>
      <c r="K10" s="681"/>
      <c r="L10" s="681"/>
      <c r="M10" s="681"/>
      <c r="N10" s="681"/>
      <c r="O10" s="681"/>
      <c r="P10" s="681"/>
      <c r="Q10" s="682"/>
      <c r="R10" s="683" t="s">
        <v>234</v>
      </c>
      <c r="S10" s="684"/>
      <c r="T10" s="684"/>
      <c r="U10" s="684"/>
      <c r="V10" s="684"/>
      <c r="W10" s="684"/>
      <c r="X10" s="684"/>
      <c r="Y10" s="685"/>
      <c r="Z10" s="686" t="s">
        <v>128</v>
      </c>
      <c r="AA10" s="686"/>
      <c r="AB10" s="686"/>
      <c r="AC10" s="686"/>
      <c r="AD10" s="687" t="s">
        <v>128</v>
      </c>
      <c r="AE10" s="687"/>
      <c r="AF10" s="687"/>
      <c r="AG10" s="687"/>
      <c r="AH10" s="687"/>
      <c r="AI10" s="687"/>
      <c r="AJ10" s="687"/>
      <c r="AK10" s="687"/>
      <c r="AL10" s="688" t="s">
        <v>128</v>
      </c>
      <c r="AM10" s="689"/>
      <c r="AN10" s="689"/>
      <c r="AO10" s="690"/>
      <c r="AP10" s="680" t="s">
        <v>243</v>
      </c>
      <c r="AQ10" s="681"/>
      <c r="AR10" s="681"/>
      <c r="AS10" s="681"/>
      <c r="AT10" s="681"/>
      <c r="AU10" s="681"/>
      <c r="AV10" s="681"/>
      <c r="AW10" s="681"/>
      <c r="AX10" s="681"/>
      <c r="AY10" s="681"/>
      <c r="AZ10" s="681"/>
      <c r="BA10" s="681"/>
      <c r="BB10" s="681"/>
      <c r="BC10" s="681"/>
      <c r="BD10" s="681"/>
      <c r="BE10" s="681"/>
      <c r="BF10" s="682"/>
      <c r="BG10" s="683">
        <v>1893</v>
      </c>
      <c r="BH10" s="684"/>
      <c r="BI10" s="684"/>
      <c r="BJ10" s="684"/>
      <c r="BK10" s="684"/>
      <c r="BL10" s="684"/>
      <c r="BM10" s="684"/>
      <c r="BN10" s="685"/>
      <c r="BO10" s="686">
        <v>2.7</v>
      </c>
      <c r="BP10" s="686"/>
      <c r="BQ10" s="686"/>
      <c r="BR10" s="686"/>
      <c r="BS10" s="692" t="s">
        <v>128</v>
      </c>
      <c r="BT10" s="684"/>
      <c r="BU10" s="684"/>
      <c r="BV10" s="684"/>
      <c r="BW10" s="684"/>
      <c r="BX10" s="684"/>
      <c r="BY10" s="684"/>
      <c r="BZ10" s="684"/>
      <c r="CA10" s="684"/>
      <c r="CB10" s="693"/>
      <c r="CD10" s="698" t="s">
        <v>244</v>
      </c>
      <c r="CE10" s="699"/>
      <c r="CF10" s="699"/>
      <c r="CG10" s="699"/>
      <c r="CH10" s="699"/>
      <c r="CI10" s="699"/>
      <c r="CJ10" s="699"/>
      <c r="CK10" s="699"/>
      <c r="CL10" s="699"/>
      <c r="CM10" s="699"/>
      <c r="CN10" s="699"/>
      <c r="CO10" s="699"/>
      <c r="CP10" s="699"/>
      <c r="CQ10" s="700"/>
      <c r="CR10" s="683" t="s">
        <v>128</v>
      </c>
      <c r="CS10" s="684"/>
      <c r="CT10" s="684"/>
      <c r="CU10" s="684"/>
      <c r="CV10" s="684"/>
      <c r="CW10" s="684"/>
      <c r="CX10" s="684"/>
      <c r="CY10" s="685"/>
      <c r="CZ10" s="686" t="s">
        <v>128</v>
      </c>
      <c r="DA10" s="686"/>
      <c r="DB10" s="686"/>
      <c r="DC10" s="686"/>
      <c r="DD10" s="692" t="s">
        <v>128</v>
      </c>
      <c r="DE10" s="684"/>
      <c r="DF10" s="684"/>
      <c r="DG10" s="684"/>
      <c r="DH10" s="684"/>
      <c r="DI10" s="684"/>
      <c r="DJ10" s="684"/>
      <c r="DK10" s="684"/>
      <c r="DL10" s="684"/>
      <c r="DM10" s="684"/>
      <c r="DN10" s="684"/>
      <c r="DO10" s="684"/>
      <c r="DP10" s="685"/>
      <c r="DQ10" s="692" t="s">
        <v>128</v>
      </c>
      <c r="DR10" s="684"/>
      <c r="DS10" s="684"/>
      <c r="DT10" s="684"/>
      <c r="DU10" s="684"/>
      <c r="DV10" s="684"/>
      <c r="DW10" s="684"/>
      <c r="DX10" s="684"/>
      <c r="DY10" s="684"/>
      <c r="DZ10" s="684"/>
      <c r="EA10" s="684"/>
      <c r="EB10" s="684"/>
      <c r="EC10" s="693"/>
    </row>
    <row r="11" spans="2:143" ht="11.25" customHeight="1" x14ac:dyDescent="0.15">
      <c r="B11" s="680" t="s">
        <v>245</v>
      </c>
      <c r="C11" s="681"/>
      <c r="D11" s="681"/>
      <c r="E11" s="681"/>
      <c r="F11" s="681"/>
      <c r="G11" s="681"/>
      <c r="H11" s="681"/>
      <c r="I11" s="681"/>
      <c r="J11" s="681"/>
      <c r="K11" s="681"/>
      <c r="L11" s="681"/>
      <c r="M11" s="681"/>
      <c r="N11" s="681"/>
      <c r="O11" s="681"/>
      <c r="P11" s="681"/>
      <c r="Q11" s="682"/>
      <c r="R11" s="683">
        <v>7623</v>
      </c>
      <c r="S11" s="684"/>
      <c r="T11" s="684"/>
      <c r="U11" s="684"/>
      <c r="V11" s="684"/>
      <c r="W11" s="684"/>
      <c r="X11" s="684"/>
      <c r="Y11" s="685"/>
      <c r="Z11" s="688">
        <v>0.5</v>
      </c>
      <c r="AA11" s="689"/>
      <c r="AB11" s="689"/>
      <c r="AC11" s="701"/>
      <c r="AD11" s="692">
        <v>7623</v>
      </c>
      <c r="AE11" s="684"/>
      <c r="AF11" s="684"/>
      <c r="AG11" s="684"/>
      <c r="AH11" s="684"/>
      <c r="AI11" s="684"/>
      <c r="AJ11" s="684"/>
      <c r="AK11" s="685"/>
      <c r="AL11" s="688">
        <v>1.3</v>
      </c>
      <c r="AM11" s="689"/>
      <c r="AN11" s="689"/>
      <c r="AO11" s="690"/>
      <c r="AP11" s="680" t="s">
        <v>246</v>
      </c>
      <c r="AQ11" s="681"/>
      <c r="AR11" s="681"/>
      <c r="AS11" s="681"/>
      <c r="AT11" s="681"/>
      <c r="AU11" s="681"/>
      <c r="AV11" s="681"/>
      <c r="AW11" s="681"/>
      <c r="AX11" s="681"/>
      <c r="AY11" s="681"/>
      <c r="AZ11" s="681"/>
      <c r="BA11" s="681"/>
      <c r="BB11" s="681"/>
      <c r="BC11" s="681"/>
      <c r="BD11" s="681"/>
      <c r="BE11" s="681"/>
      <c r="BF11" s="682"/>
      <c r="BG11" s="683">
        <v>728</v>
      </c>
      <c r="BH11" s="684"/>
      <c r="BI11" s="684"/>
      <c r="BJ11" s="684"/>
      <c r="BK11" s="684"/>
      <c r="BL11" s="684"/>
      <c r="BM11" s="684"/>
      <c r="BN11" s="685"/>
      <c r="BO11" s="686">
        <v>1</v>
      </c>
      <c r="BP11" s="686"/>
      <c r="BQ11" s="686"/>
      <c r="BR11" s="686"/>
      <c r="BS11" s="692" t="s">
        <v>128</v>
      </c>
      <c r="BT11" s="684"/>
      <c r="BU11" s="684"/>
      <c r="BV11" s="684"/>
      <c r="BW11" s="684"/>
      <c r="BX11" s="684"/>
      <c r="BY11" s="684"/>
      <c r="BZ11" s="684"/>
      <c r="CA11" s="684"/>
      <c r="CB11" s="693"/>
      <c r="CD11" s="698" t="s">
        <v>247</v>
      </c>
      <c r="CE11" s="699"/>
      <c r="CF11" s="699"/>
      <c r="CG11" s="699"/>
      <c r="CH11" s="699"/>
      <c r="CI11" s="699"/>
      <c r="CJ11" s="699"/>
      <c r="CK11" s="699"/>
      <c r="CL11" s="699"/>
      <c r="CM11" s="699"/>
      <c r="CN11" s="699"/>
      <c r="CO11" s="699"/>
      <c r="CP11" s="699"/>
      <c r="CQ11" s="700"/>
      <c r="CR11" s="683">
        <v>219735</v>
      </c>
      <c r="CS11" s="684"/>
      <c r="CT11" s="684"/>
      <c r="CU11" s="684"/>
      <c r="CV11" s="684"/>
      <c r="CW11" s="684"/>
      <c r="CX11" s="684"/>
      <c r="CY11" s="685"/>
      <c r="CZ11" s="686">
        <v>14.4</v>
      </c>
      <c r="DA11" s="686"/>
      <c r="DB11" s="686"/>
      <c r="DC11" s="686"/>
      <c r="DD11" s="692">
        <v>14223</v>
      </c>
      <c r="DE11" s="684"/>
      <c r="DF11" s="684"/>
      <c r="DG11" s="684"/>
      <c r="DH11" s="684"/>
      <c r="DI11" s="684"/>
      <c r="DJ11" s="684"/>
      <c r="DK11" s="684"/>
      <c r="DL11" s="684"/>
      <c r="DM11" s="684"/>
      <c r="DN11" s="684"/>
      <c r="DO11" s="684"/>
      <c r="DP11" s="685"/>
      <c r="DQ11" s="692">
        <v>129904</v>
      </c>
      <c r="DR11" s="684"/>
      <c r="DS11" s="684"/>
      <c r="DT11" s="684"/>
      <c r="DU11" s="684"/>
      <c r="DV11" s="684"/>
      <c r="DW11" s="684"/>
      <c r="DX11" s="684"/>
      <c r="DY11" s="684"/>
      <c r="DZ11" s="684"/>
      <c r="EA11" s="684"/>
      <c r="EB11" s="684"/>
      <c r="EC11" s="693"/>
    </row>
    <row r="12" spans="2:143" ht="11.25" customHeight="1" x14ac:dyDescent="0.15">
      <c r="B12" s="680" t="s">
        <v>248</v>
      </c>
      <c r="C12" s="681"/>
      <c r="D12" s="681"/>
      <c r="E12" s="681"/>
      <c r="F12" s="681"/>
      <c r="G12" s="681"/>
      <c r="H12" s="681"/>
      <c r="I12" s="681"/>
      <c r="J12" s="681"/>
      <c r="K12" s="681"/>
      <c r="L12" s="681"/>
      <c r="M12" s="681"/>
      <c r="N12" s="681"/>
      <c r="O12" s="681"/>
      <c r="P12" s="681"/>
      <c r="Q12" s="682"/>
      <c r="R12" s="683" t="s">
        <v>128</v>
      </c>
      <c r="S12" s="684"/>
      <c r="T12" s="684"/>
      <c r="U12" s="684"/>
      <c r="V12" s="684"/>
      <c r="W12" s="684"/>
      <c r="X12" s="684"/>
      <c r="Y12" s="685"/>
      <c r="Z12" s="686" t="s">
        <v>128</v>
      </c>
      <c r="AA12" s="686"/>
      <c r="AB12" s="686"/>
      <c r="AC12" s="686"/>
      <c r="AD12" s="687" t="s">
        <v>128</v>
      </c>
      <c r="AE12" s="687"/>
      <c r="AF12" s="687"/>
      <c r="AG12" s="687"/>
      <c r="AH12" s="687"/>
      <c r="AI12" s="687"/>
      <c r="AJ12" s="687"/>
      <c r="AK12" s="687"/>
      <c r="AL12" s="688" t="s">
        <v>128</v>
      </c>
      <c r="AM12" s="689"/>
      <c r="AN12" s="689"/>
      <c r="AO12" s="690"/>
      <c r="AP12" s="680" t="s">
        <v>249</v>
      </c>
      <c r="AQ12" s="681"/>
      <c r="AR12" s="681"/>
      <c r="AS12" s="681"/>
      <c r="AT12" s="681"/>
      <c r="AU12" s="681"/>
      <c r="AV12" s="681"/>
      <c r="AW12" s="681"/>
      <c r="AX12" s="681"/>
      <c r="AY12" s="681"/>
      <c r="AZ12" s="681"/>
      <c r="BA12" s="681"/>
      <c r="BB12" s="681"/>
      <c r="BC12" s="681"/>
      <c r="BD12" s="681"/>
      <c r="BE12" s="681"/>
      <c r="BF12" s="682"/>
      <c r="BG12" s="683">
        <v>45883</v>
      </c>
      <c r="BH12" s="684"/>
      <c r="BI12" s="684"/>
      <c r="BJ12" s="684"/>
      <c r="BK12" s="684"/>
      <c r="BL12" s="684"/>
      <c r="BM12" s="684"/>
      <c r="BN12" s="685"/>
      <c r="BO12" s="686">
        <v>66</v>
      </c>
      <c r="BP12" s="686"/>
      <c r="BQ12" s="686"/>
      <c r="BR12" s="686"/>
      <c r="BS12" s="692" t="s">
        <v>128</v>
      </c>
      <c r="BT12" s="684"/>
      <c r="BU12" s="684"/>
      <c r="BV12" s="684"/>
      <c r="BW12" s="684"/>
      <c r="BX12" s="684"/>
      <c r="BY12" s="684"/>
      <c r="BZ12" s="684"/>
      <c r="CA12" s="684"/>
      <c r="CB12" s="693"/>
      <c r="CD12" s="698" t="s">
        <v>250</v>
      </c>
      <c r="CE12" s="699"/>
      <c r="CF12" s="699"/>
      <c r="CG12" s="699"/>
      <c r="CH12" s="699"/>
      <c r="CI12" s="699"/>
      <c r="CJ12" s="699"/>
      <c r="CK12" s="699"/>
      <c r="CL12" s="699"/>
      <c r="CM12" s="699"/>
      <c r="CN12" s="699"/>
      <c r="CO12" s="699"/>
      <c r="CP12" s="699"/>
      <c r="CQ12" s="700"/>
      <c r="CR12" s="683">
        <v>95826</v>
      </c>
      <c r="CS12" s="684"/>
      <c r="CT12" s="684"/>
      <c r="CU12" s="684"/>
      <c r="CV12" s="684"/>
      <c r="CW12" s="684"/>
      <c r="CX12" s="684"/>
      <c r="CY12" s="685"/>
      <c r="CZ12" s="686">
        <v>6.3</v>
      </c>
      <c r="DA12" s="686"/>
      <c r="DB12" s="686"/>
      <c r="DC12" s="686"/>
      <c r="DD12" s="692">
        <v>6459</v>
      </c>
      <c r="DE12" s="684"/>
      <c r="DF12" s="684"/>
      <c r="DG12" s="684"/>
      <c r="DH12" s="684"/>
      <c r="DI12" s="684"/>
      <c r="DJ12" s="684"/>
      <c r="DK12" s="684"/>
      <c r="DL12" s="684"/>
      <c r="DM12" s="684"/>
      <c r="DN12" s="684"/>
      <c r="DO12" s="684"/>
      <c r="DP12" s="685"/>
      <c r="DQ12" s="692">
        <v>6050</v>
      </c>
      <c r="DR12" s="684"/>
      <c r="DS12" s="684"/>
      <c r="DT12" s="684"/>
      <c r="DU12" s="684"/>
      <c r="DV12" s="684"/>
      <c r="DW12" s="684"/>
      <c r="DX12" s="684"/>
      <c r="DY12" s="684"/>
      <c r="DZ12" s="684"/>
      <c r="EA12" s="684"/>
      <c r="EB12" s="684"/>
      <c r="EC12" s="693"/>
    </row>
    <row r="13" spans="2:143" ht="11.25" customHeight="1" x14ac:dyDescent="0.15">
      <c r="B13" s="680" t="s">
        <v>251</v>
      </c>
      <c r="C13" s="681"/>
      <c r="D13" s="681"/>
      <c r="E13" s="681"/>
      <c r="F13" s="681"/>
      <c r="G13" s="681"/>
      <c r="H13" s="681"/>
      <c r="I13" s="681"/>
      <c r="J13" s="681"/>
      <c r="K13" s="681"/>
      <c r="L13" s="681"/>
      <c r="M13" s="681"/>
      <c r="N13" s="681"/>
      <c r="O13" s="681"/>
      <c r="P13" s="681"/>
      <c r="Q13" s="682"/>
      <c r="R13" s="683" t="s">
        <v>128</v>
      </c>
      <c r="S13" s="684"/>
      <c r="T13" s="684"/>
      <c r="U13" s="684"/>
      <c r="V13" s="684"/>
      <c r="W13" s="684"/>
      <c r="X13" s="684"/>
      <c r="Y13" s="685"/>
      <c r="Z13" s="686" t="s">
        <v>128</v>
      </c>
      <c r="AA13" s="686"/>
      <c r="AB13" s="686"/>
      <c r="AC13" s="686"/>
      <c r="AD13" s="687" t="s">
        <v>128</v>
      </c>
      <c r="AE13" s="687"/>
      <c r="AF13" s="687"/>
      <c r="AG13" s="687"/>
      <c r="AH13" s="687"/>
      <c r="AI13" s="687"/>
      <c r="AJ13" s="687"/>
      <c r="AK13" s="687"/>
      <c r="AL13" s="688" t="s">
        <v>128</v>
      </c>
      <c r="AM13" s="689"/>
      <c r="AN13" s="689"/>
      <c r="AO13" s="690"/>
      <c r="AP13" s="680" t="s">
        <v>252</v>
      </c>
      <c r="AQ13" s="681"/>
      <c r="AR13" s="681"/>
      <c r="AS13" s="681"/>
      <c r="AT13" s="681"/>
      <c r="AU13" s="681"/>
      <c r="AV13" s="681"/>
      <c r="AW13" s="681"/>
      <c r="AX13" s="681"/>
      <c r="AY13" s="681"/>
      <c r="AZ13" s="681"/>
      <c r="BA13" s="681"/>
      <c r="BB13" s="681"/>
      <c r="BC13" s="681"/>
      <c r="BD13" s="681"/>
      <c r="BE13" s="681"/>
      <c r="BF13" s="682"/>
      <c r="BG13" s="683">
        <v>43865</v>
      </c>
      <c r="BH13" s="684"/>
      <c r="BI13" s="684"/>
      <c r="BJ13" s="684"/>
      <c r="BK13" s="684"/>
      <c r="BL13" s="684"/>
      <c r="BM13" s="684"/>
      <c r="BN13" s="685"/>
      <c r="BO13" s="686">
        <v>63.1</v>
      </c>
      <c r="BP13" s="686"/>
      <c r="BQ13" s="686"/>
      <c r="BR13" s="686"/>
      <c r="BS13" s="692" t="s">
        <v>128</v>
      </c>
      <c r="BT13" s="684"/>
      <c r="BU13" s="684"/>
      <c r="BV13" s="684"/>
      <c r="BW13" s="684"/>
      <c r="BX13" s="684"/>
      <c r="BY13" s="684"/>
      <c r="BZ13" s="684"/>
      <c r="CA13" s="684"/>
      <c r="CB13" s="693"/>
      <c r="CD13" s="698" t="s">
        <v>253</v>
      </c>
      <c r="CE13" s="699"/>
      <c r="CF13" s="699"/>
      <c r="CG13" s="699"/>
      <c r="CH13" s="699"/>
      <c r="CI13" s="699"/>
      <c r="CJ13" s="699"/>
      <c r="CK13" s="699"/>
      <c r="CL13" s="699"/>
      <c r="CM13" s="699"/>
      <c r="CN13" s="699"/>
      <c r="CO13" s="699"/>
      <c r="CP13" s="699"/>
      <c r="CQ13" s="700"/>
      <c r="CR13" s="683">
        <v>161336</v>
      </c>
      <c r="CS13" s="684"/>
      <c r="CT13" s="684"/>
      <c r="CU13" s="684"/>
      <c r="CV13" s="684"/>
      <c r="CW13" s="684"/>
      <c r="CX13" s="684"/>
      <c r="CY13" s="685"/>
      <c r="CZ13" s="686">
        <v>10.6</v>
      </c>
      <c r="DA13" s="686"/>
      <c r="DB13" s="686"/>
      <c r="DC13" s="686"/>
      <c r="DD13" s="692">
        <v>148960</v>
      </c>
      <c r="DE13" s="684"/>
      <c r="DF13" s="684"/>
      <c r="DG13" s="684"/>
      <c r="DH13" s="684"/>
      <c r="DI13" s="684"/>
      <c r="DJ13" s="684"/>
      <c r="DK13" s="684"/>
      <c r="DL13" s="684"/>
      <c r="DM13" s="684"/>
      <c r="DN13" s="684"/>
      <c r="DO13" s="684"/>
      <c r="DP13" s="685"/>
      <c r="DQ13" s="692">
        <v>10977</v>
      </c>
      <c r="DR13" s="684"/>
      <c r="DS13" s="684"/>
      <c r="DT13" s="684"/>
      <c r="DU13" s="684"/>
      <c r="DV13" s="684"/>
      <c r="DW13" s="684"/>
      <c r="DX13" s="684"/>
      <c r="DY13" s="684"/>
      <c r="DZ13" s="684"/>
      <c r="EA13" s="684"/>
      <c r="EB13" s="684"/>
      <c r="EC13" s="693"/>
    </row>
    <row r="14" spans="2:143" ht="11.25" customHeight="1" x14ac:dyDescent="0.15">
      <c r="B14" s="680" t="s">
        <v>254</v>
      </c>
      <c r="C14" s="681"/>
      <c r="D14" s="681"/>
      <c r="E14" s="681"/>
      <c r="F14" s="681"/>
      <c r="G14" s="681"/>
      <c r="H14" s="681"/>
      <c r="I14" s="681"/>
      <c r="J14" s="681"/>
      <c r="K14" s="681"/>
      <c r="L14" s="681"/>
      <c r="M14" s="681"/>
      <c r="N14" s="681"/>
      <c r="O14" s="681"/>
      <c r="P14" s="681"/>
      <c r="Q14" s="682"/>
      <c r="R14" s="683">
        <v>799</v>
      </c>
      <c r="S14" s="684"/>
      <c r="T14" s="684"/>
      <c r="U14" s="684"/>
      <c r="V14" s="684"/>
      <c r="W14" s="684"/>
      <c r="X14" s="684"/>
      <c r="Y14" s="685"/>
      <c r="Z14" s="686">
        <v>0</v>
      </c>
      <c r="AA14" s="686"/>
      <c r="AB14" s="686"/>
      <c r="AC14" s="686"/>
      <c r="AD14" s="687">
        <v>799</v>
      </c>
      <c r="AE14" s="687"/>
      <c r="AF14" s="687"/>
      <c r="AG14" s="687"/>
      <c r="AH14" s="687"/>
      <c r="AI14" s="687"/>
      <c r="AJ14" s="687"/>
      <c r="AK14" s="687"/>
      <c r="AL14" s="688">
        <v>0.1</v>
      </c>
      <c r="AM14" s="689"/>
      <c r="AN14" s="689"/>
      <c r="AO14" s="690"/>
      <c r="AP14" s="680" t="s">
        <v>255</v>
      </c>
      <c r="AQ14" s="681"/>
      <c r="AR14" s="681"/>
      <c r="AS14" s="681"/>
      <c r="AT14" s="681"/>
      <c r="AU14" s="681"/>
      <c r="AV14" s="681"/>
      <c r="AW14" s="681"/>
      <c r="AX14" s="681"/>
      <c r="AY14" s="681"/>
      <c r="AZ14" s="681"/>
      <c r="BA14" s="681"/>
      <c r="BB14" s="681"/>
      <c r="BC14" s="681"/>
      <c r="BD14" s="681"/>
      <c r="BE14" s="681"/>
      <c r="BF14" s="682"/>
      <c r="BG14" s="683">
        <v>1942</v>
      </c>
      <c r="BH14" s="684"/>
      <c r="BI14" s="684"/>
      <c r="BJ14" s="684"/>
      <c r="BK14" s="684"/>
      <c r="BL14" s="684"/>
      <c r="BM14" s="684"/>
      <c r="BN14" s="685"/>
      <c r="BO14" s="686">
        <v>2.8</v>
      </c>
      <c r="BP14" s="686"/>
      <c r="BQ14" s="686"/>
      <c r="BR14" s="686"/>
      <c r="BS14" s="692" t="s">
        <v>234</v>
      </c>
      <c r="BT14" s="684"/>
      <c r="BU14" s="684"/>
      <c r="BV14" s="684"/>
      <c r="BW14" s="684"/>
      <c r="BX14" s="684"/>
      <c r="BY14" s="684"/>
      <c r="BZ14" s="684"/>
      <c r="CA14" s="684"/>
      <c r="CB14" s="693"/>
      <c r="CD14" s="698" t="s">
        <v>256</v>
      </c>
      <c r="CE14" s="699"/>
      <c r="CF14" s="699"/>
      <c r="CG14" s="699"/>
      <c r="CH14" s="699"/>
      <c r="CI14" s="699"/>
      <c r="CJ14" s="699"/>
      <c r="CK14" s="699"/>
      <c r="CL14" s="699"/>
      <c r="CM14" s="699"/>
      <c r="CN14" s="699"/>
      <c r="CO14" s="699"/>
      <c r="CP14" s="699"/>
      <c r="CQ14" s="700"/>
      <c r="CR14" s="683">
        <v>25336</v>
      </c>
      <c r="CS14" s="684"/>
      <c r="CT14" s="684"/>
      <c r="CU14" s="684"/>
      <c r="CV14" s="684"/>
      <c r="CW14" s="684"/>
      <c r="CX14" s="684"/>
      <c r="CY14" s="685"/>
      <c r="CZ14" s="686">
        <v>1.7</v>
      </c>
      <c r="DA14" s="686"/>
      <c r="DB14" s="686"/>
      <c r="DC14" s="686"/>
      <c r="DD14" s="692" t="s">
        <v>234</v>
      </c>
      <c r="DE14" s="684"/>
      <c r="DF14" s="684"/>
      <c r="DG14" s="684"/>
      <c r="DH14" s="684"/>
      <c r="DI14" s="684"/>
      <c r="DJ14" s="684"/>
      <c r="DK14" s="684"/>
      <c r="DL14" s="684"/>
      <c r="DM14" s="684"/>
      <c r="DN14" s="684"/>
      <c r="DO14" s="684"/>
      <c r="DP14" s="685"/>
      <c r="DQ14" s="692">
        <v>23986</v>
      </c>
      <c r="DR14" s="684"/>
      <c r="DS14" s="684"/>
      <c r="DT14" s="684"/>
      <c r="DU14" s="684"/>
      <c r="DV14" s="684"/>
      <c r="DW14" s="684"/>
      <c r="DX14" s="684"/>
      <c r="DY14" s="684"/>
      <c r="DZ14" s="684"/>
      <c r="EA14" s="684"/>
      <c r="EB14" s="684"/>
      <c r="EC14" s="693"/>
    </row>
    <row r="15" spans="2:143" ht="11.25" customHeight="1" x14ac:dyDescent="0.15">
      <c r="B15" s="680" t="s">
        <v>257</v>
      </c>
      <c r="C15" s="681"/>
      <c r="D15" s="681"/>
      <c r="E15" s="681"/>
      <c r="F15" s="681"/>
      <c r="G15" s="681"/>
      <c r="H15" s="681"/>
      <c r="I15" s="681"/>
      <c r="J15" s="681"/>
      <c r="K15" s="681"/>
      <c r="L15" s="681"/>
      <c r="M15" s="681"/>
      <c r="N15" s="681"/>
      <c r="O15" s="681"/>
      <c r="P15" s="681"/>
      <c r="Q15" s="682"/>
      <c r="R15" s="683" t="s">
        <v>234</v>
      </c>
      <c r="S15" s="684"/>
      <c r="T15" s="684"/>
      <c r="U15" s="684"/>
      <c r="V15" s="684"/>
      <c r="W15" s="684"/>
      <c r="X15" s="684"/>
      <c r="Y15" s="685"/>
      <c r="Z15" s="686" t="s">
        <v>128</v>
      </c>
      <c r="AA15" s="686"/>
      <c r="AB15" s="686"/>
      <c r="AC15" s="686"/>
      <c r="AD15" s="687" t="s">
        <v>128</v>
      </c>
      <c r="AE15" s="687"/>
      <c r="AF15" s="687"/>
      <c r="AG15" s="687"/>
      <c r="AH15" s="687"/>
      <c r="AI15" s="687"/>
      <c r="AJ15" s="687"/>
      <c r="AK15" s="687"/>
      <c r="AL15" s="688" t="s">
        <v>234</v>
      </c>
      <c r="AM15" s="689"/>
      <c r="AN15" s="689"/>
      <c r="AO15" s="690"/>
      <c r="AP15" s="680" t="s">
        <v>258</v>
      </c>
      <c r="AQ15" s="681"/>
      <c r="AR15" s="681"/>
      <c r="AS15" s="681"/>
      <c r="AT15" s="681"/>
      <c r="AU15" s="681"/>
      <c r="AV15" s="681"/>
      <c r="AW15" s="681"/>
      <c r="AX15" s="681"/>
      <c r="AY15" s="681"/>
      <c r="AZ15" s="681"/>
      <c r="BA15" s="681"/>
      <c r="BB15" s="681"/>
      <c r="BC15" s="681"/>
      <c r="BD15" s="681"/>
      <c r="BE15" s="681"/>
      <c r="BF15" s="682"/>
      <c r="BG15" s="683">
        <v>602</v>
      </c>
      <c r="BH15" s="684"/>
      <c r="BI15" s="684"/>
      <c r="BJ15" s="684"/>
      <c r="BK15" s="684"/>
      <c r="BL15" s="684"/>
      <c r="BM15" s="684"/>
      <c r="BN15" s="685"/>
      <c r="BO15" s="686">
        <v>0.9</v>
      </c>
      <c r="BP15" s="686"/>
      <c r="BQ15" s="686"/>
      <c r="BR15" s="686"/>
      <c r="BS15" s="692" t="s">
        <v>128</v>
      </c>
      <c r="BT15" s="684"/>
      <c r="BU15" s="684"/>
      <c r="BV15" s="684"/>
      <c r="BW15" s="684"/>
      <c r="BX15" s="684"/>
      <c r="BY15" s="684"/>
      <c r="BZ15" s="684"/>
      <c r="CA15" s="684"/>
      <c r="CB15" s="693"/>
      <c r="CD15" s="698" t="s">
        <v>259</v>
      </c>
      <c r="CE15" s="699"/>
      <c r="CF15" s="699"/>
      <c r="CG15" s="699"/>
      <c r="CH15" s="699"/>
      <c r="CI15" s="699"/>
      <c r="CJ15" s="699"/>
      <c r="CK15" s="699"/>
      <c r="CL15" s="699"/>
      <c r="CM15" s="699"/>
      <c r="CN15" s="699"/>
      <c r="CO15" s="699"/>
      <c r="CP15" s="699"/>
      <c r="CQ15" s="700"/>
      <c r="CR15" s="683">
        <v>108635</v>
      </c>
      <c r="CS15" s="684"/>
      <c r="CT15" s="684"/>
      <c r="CU15" s="684"/>
      <c r="CV15" s="684"/>
      <c r="CW15" s="684"/>
      <c r="CX15" s="684"/>
      <c r="CY15" s="685"/>
      <c r="CZ15" s="686">
        <v>7.1</v>
      </c>
      <c r="DA15" s="686"/>
      <c r="DB15" s="686"/>
      <c r="DC15" s="686"/>
      <c r="DD15" s="692">
        <v>5946</v>
      </c>
      <c r="DE15" s="684"/>
      <c r="DF15" s="684"/>
      <c r="DG15" s="684"/>
      <c r="DH15" s="684"/>
      <c r="DI15" s="684"/>
      <c r="DJ15" s="684"/>
      <c r="DK15" s="684"/>
      <c r="DL15" s="684"/>
      <c r="DM15" s="684"/>
      <c r="DN15" s="684"/>
      <c r="DO15" s="684"/>
      <c r="DP15" s="685"/>
      <c r="DQ15" s="692">
        <v>65240</v>
      </c>
      <c r="DR15" s="684"/>
      <c r="DS15" s="684"/>
      <c r="DT15" s="684"/>
      <c r="DU15" s="684"/>
      <c r="DV15" s="684"/>
      <c r="DW15" s="684"/>
      <c r="DX15" s="684"/>
      <c r="DY15" s="684"/>
      <c r="DZ15" s="684"/>
      <c r="EA15" s="684"/>
      <c r="EB15" s="684"/>
      <c r="EC15" s="693"/>
    </row>
    <row r="16" spans="2:143" ht="11.25" customHeight="1" x14ac:dyDescent="0.15">
      <c r="B16" s="680" t="s">
        <v>260</v>
      </c>
      <c r="C16" s="681"/>
      <c r="D16" s="681"/>
      <c r="E16" s="681"/>
      <c r="F16" s="681"/>
      <c r="G16" s="681"/>
      <c r="H16" s="681"/>
      <c r="I16" s="681"/>
      <c r="J16" s="681"/>
      <c r="K16" s="681"/>
      <c r="L16" s="681"/>
      <c r="M16" s="681"/>
      <c r="N16" s="681"/>
      <c r="O16" s="681"/>
      <c r="P16" s="681"/>
      <c r="Q16" s="682"/>
      <c r="R16" s="683">
        <v>193</v>
      </c>
      <c r="S16" s="684"/>
      <c r="T16" s="684"/>
      <c r="U16" s="684"/>
      <c r="V16" s="684"/>
      <c r="W16" s="684"/>
      <c r="X16" s="684"/>
      <c r="Y16" s="685"/>
      <c r="Z16" s="686">
        <v>0</v>
      </c>
      <c r="AA16" s="686"/>
      <c r="AB16" s="686"/>
      <c r="AC16" s="686"/>
      <c r="AD16" s="687">
        <v>193</v>
      </c>
      <c r="AE16" s="687"/>
      <c r="AF16" s="687"/>
      <c r="AG16" s="687"/>
      <c r="AH16" s="687"/>
      <c r="AI16" s="687"/>
      <c r="AJ16" s="687"/>
      <c r="AK16" s="687"/>
      <c r="AL16" s="688">
        <v>0</v>
      </c>
      <c r="AM16" s="689"/>
      <c r="AN16" s="689"/>
      <c r="AO16" s="690"/>
      <c r="AP16" s="680" t="s">
        <v>261</v>
      </c>
      <c r="AQ16" s="681"/>
      <c r="AR16" s="681"/>
      <c r="AS16" s="681"/>
      <c r="AT16" s="681"/>
      <c r="AU16" s="681"/>
      <c r="AV16" s="681"/>
      <c r="AW16" s="681"/>
      <c r="AX16" s="681"/>
      <c r="AY16" s="681"/>
      <c r="AZ16" s="681"/>
      <c r="BA16" s="681"/>
      <c r="BB16" s="681"/>
      <c r="BC16" s="681"/>
      <c r="BD16" s="681"/>
      <c r="BE16" s="681"/>
      <c r="BF16" s="682"/>
      <c r="BG16" s="683" t="s">
        <v>128</v>
      </c>
      <c r="BH16" s="684"/>
      <c r="BI16" s="684"/>
      <c r="BJ16" s="684"/>
      <c r="BK16" s="684"/>
      <c r="BL16" s="684"/>
      <c r="BM16" s="684"/>
      <c r="BN16" s="685"/>
      <c r="BO16" s="686" t="s">
        <v>234</v>
      </c>
      <c r="BP16" s="686"/>
      <c r="BQ16" s="686"/>
      <c r="BR16" s="686"/>
      <c r="BS16" s="692" t="s">
        <v>128</v>
      </c>
      <c r="BT16" s="684"/>
      <c r="BU16" s="684"/>
      <c r="BV16" s="684"/>
      <c r="BW16" s="684"/>
      <c r="BX16" s="684"/>
      <c r="BY16" s="684"/>
      <c r="BZ16" s="684"/>
      <c r="CA16" s="684"/>
      <c r="CB16" s="693"/>
      <c r="CD16" s="698" t="s">
        <v>262</v>
      </c>
      <c r="CE16" s="699"/>
      <c r="CF16" s="699"/>
      <c r="CG16" s="699"/>
      <c r="CH16" s="699"/>
      <c r="CI16" s="699"/>
      <c r="CJ16" s="699"/>
      <c r="CK16" s="699"/>
      <c r="CL16" s="699"/>
      <c r="CM16" s="699"/>
      <c r="CN16" s="699"/>
      <c r="CO16" s="699"/>
      <c r="CP16" s="699"/>
      <c r="CQ16" s="700"/>
      <c r="CR16" s="683">
        <v>25419</v>
      </c>
      <c r="CS16" s="684"/>
      <c r="CT16" s="684"/>
      <c r="CU16" s="684"/>
      <c r="CV16" s="684"/>
      <c r="CW16" s="684"/>
      <c r="CX16" s="684"/>
      <c r="CY16" s="685"/>
      <c r="CZ16" s="686">
        <v>1.7</v>
      </c>
      <c r="DA16" s="686"/>
      <c r="DB16" s="686"/>
      <c r="DC16" s="686"/>
      <c r="DD16" s="692" t="s">
        <v>128</v>
      </c>
      <c r="DE16" s="684"/>
      <c r="DF16" s="684"/>
      <c r="DG16" s="684"/>
      <c r="DH16" s="684"/>
      <c r="DI16" s="684"/>
      <c r="DJ16" s="684"/>
      <c r="DK16" s="684"/>
      <c r="DL16" s="684"/>
      <c r="DM16" s="684"/>
      <c r="DN16" s="684"/>
      <c r="DO16" s="684"/>
      <c r="DP16" s="685"/>
      <c r="DQ16" s="692">
        <v>6085</v>
      </c>
      <c r="DR16" s="684"/>
      <c r="DS16" s="684"/>
      <c r="DT16" s="684"/>
      <c r="DU16" s="684"/>
      <c r="DV16" s="684"/>
      <c r="DW16" s="684"/>
      <c r="DX16" s="684"/>
      <c r="DY16" s="684"/>
      <c r="DZ16" s="684"/>
      <c r="EA16" s="684"/>
      <c r="EB16" s="684"/>
      <c r="EC16" s="693"/>
    </row>
    <row r="17" spans="2:133" ht="11.25" customHeight="1" x14ac:dyDescent="0.15">
      <c r="B17" s="680" t="s">
        <v>263</v>
      </c>
      <c r="C17" s="681"/>
      <c r="D17" s="681"/>
      <c r="E17" s="681"/>
      <c r="F17" s="681"/>
      <c r="G17" s="681"/>
      <c r="H17" s="681"/>
      <c r="I17" s="681"/>
      <c r="J17" s="681"/>
      <c r="K17" s="681"/>
      <c r="L17" s="681"/>
      <c r="M17" s="681"/>
      <c r="N17" s="681"/>
      <c r="O17" s="681"/>
      <c r="P17" s="681"/>
      <c r="Q17" s="682"/>
      <c r="R17" s="683">
        <v>543</v>
      </c>
      <c r="S17" s="684"/>
      <c r="T17" s="684"/>
      <c r="U17" s="684"/>
      <c r="V17" s="684"/>
      <c r="W17" s="684"/>
      <c r="X17" s="684"/>
      <c r="Y17" s="685"/>
      <c r="Z17" s="686">
        <v>0</v>
      </c>
      <c r="AA17" s="686"/>
      <c r="AB17" s="686"/>
      <c r="AC17" s="686"/>
      <c r="AD17" s="687">
        <v>543</v>
      </c>
      <c r="AE17" s="687"/>
      <c r="AF17" s="687"/>
      <c r="AG17" s="687"/>
      <c r="AH17" s="687"/>
      <c r="AI17" s="687"/>
      <c r="AJ17" s="687"/>
      <c r="AK17" s="687"/>
      <c r="AL17" s="688">
        <v>0.1</v>
      </c>
      <c r="AM17" s="689"/>
      <c r="AN17" s="689"/>
      <c r="AO17" s="690"/>
      <c r="AP17" s="680" t="s">
        <v>264</v>
      </c>
      <c r="AQ17" s="681"/>
      <c r="AR17" s="681"/>
      <c r="AS17" s="681"/>
      <c r="AT17" s="681"/>
      <c r="AU17" s="681"/>
      <c r="AV17" s="681"/>
      <c r="AW17" s="681"/>
      <c r="AX17" s="681"/>
      <c r="AY17" s="681"/>
      <c r="AZ17" s="681"/>
      <c r="BA17" s="681"/>
      <c r="BB17" s="681"/>
      <c r="BC17" s="681"/>
      <c r="BD17" s="681"/>
      <c r="BE17" s="681"/>
      <c r="BF17" s="682"/>
      <c r="BG17" s="683" t="s">
        <v>128</v>
      </c>
      <c r="BH17" s="684"/>
      <c r="BI17" s="684"/>
      <c r="BJ17" s="684"/>
      <c r="BK17" s="684"/>
      <c r="BL17" s="684"/>
      <c r="BM17" s="684"/>
      <c r="BN17" s="685"/>
      <c r="BO17" s="686" t="s">
        <v>128</v>
      </c>
      <c r="BP17" s="686"/>
      <c r="BQ17" s="686"/>
      <c r="BR17" s="686"/>
      <c r="BS17" s="692" t="s">
        <v>128</v>
      </c>
      <c r="BT17" s="684"/>
      <c r="BU17" s="684"/>
      <c r="BV17" s="684"/>
      <c r="BW17" s="684"/>
      <c r="BX17" s="684"/>
      <c r="BY17" s="684"/>
      <c r="BZ17" s="684"/>
      <c r="CA17" s="684"/>
      <c r="CB17" s="693"/>
      <c r="CD17" s="698" t="s">
        <v>265</v>
      </c>
      <c r="CE17" s="699"/>
      <c r="CF17" s="699"/>
      <c r="CG17" s="699"/>
      <c r="CH17" s="699"/>
      <c r="CI17" s="699"/>
      <c r="CJ17" s="699"/>
      <c r="CK17" s="699"/>
      <c r="CL17" s="699"/>
      <c r="CM17" s="699"/>
      <c r="CN17" s="699"/>
      <c r="CO17" s="699"/>
      <c r="CP17" s="699"/>
      <c r="CQ17" s="700"/>
      <c r="CR17" s="683">
        <v>216491</v>
      </c>
      <c r="CS17" s="684"/>
      <c r="CT17" s="684"/>
      <c r="CU17" s="684"/>
      <c r="CV17" s="684"/>
      <c r="CW17" s="684"/>
      <c r="CX17" s="684"/>
      <c r="CY17" s="685"/>
      <c r="CZ17" s="686">
        <v>14.2</v>
      </c>
      <c r="DA17" s="686"/>
      <c r="DB17" s="686"/>
      <c r="DC17" s="686"/>
      <c r="DD17" s="692" t="s">
        <v>128</v>
      </c>
      <c r="DE17" s="684"/>
      <c r="DF17" s="684"/>
      <c r="DG17" s="684"/>
      <c r="DH17" s="684"/>
      <c r="DI17" s="684"/>
      <c r="DJ17" s="684"/>
      <c r="DK17" s="684"/>
      <c r="DL17" s="684"/>
      <c r="DM17" s="684"/>
      <c r="DN17" s="684"/>
      <c r="DO17" s="684"/>
      <c r="DP17" s="685"/>
      <c r="DQ17" s="692">
        <v>203445</v>
      </c>
      <c r="DR17" s="684"/>
      <c r="DS17" s="684"/>
      <c r="DT17" s="684"/>
      <c r="DU17" s="684"/>
      <c r="DV17" s="684"/>
      <c r="DW17" s="684"/>
      <c r="DX17" s="684"/>
      <c r="DY17" s="684"/>
      <c r="DZ17" s="684"/>
      <c r="EA17" s="684"/>
      <c r="EB17" s="684"/>
      <c r="EC17" s="693"/>
    </row>
    <row r="18" spans="2:133" ht="11.25" customHeight="1" x14ac:dyDescent="0.15">
      <c r="B18" s="680" t="s">
        <v>266</v>
      </c>
      <c r="C18" s="681"/>
      <c r="D18" s="681"/>
      <c r="E18" s="681"/>
      <c r="F18" s="681"/>
      <c r="G18" s="681"/>
      <c r="H18" s="681"/>
      <c r="I18" s="681"/>
      <c r="J18" s="681"/>
      <c r="K18" s="681"/>
      <c r="L18" s="681"/>
      <c r="M18" s="681"/>
      <c r="N18" s="681"/>
      <c r="O18" s="681"/>
      <c r="P18" s="681"/>
      <c r="Q18" s="682"/>
      <c r="R18" s="683">
        <v>45</v>
      </c>
      <c r="S18" s="684"/>
      <c r="T18" s="684"/>
      <c r="U18" s="684"/>
      <c r="V18" s="684"/>
      <c r="W18" s="684"/>
      <c r="X18" s="684"/>
      <c r="Y18" s="685"/>
      <c r="Z18" s="686">
        <v>0</v>
      </c>
      <c r="AA18" s="686"/>
      <c r="AB18" s="686"/>
      <c r="AC18" s="686"/>
      <c r="AD18" s="687">
        <v>45</v>
      </c>
      <c r="AE18" s="687"/>
      <c r="AF18" s="687"/>
      <c r="AG18" s="687"/>
      <c r="AH18" s="687"/>
      <c r="AI18" s="687"/>
      <c r="AJ18" s="687"/>
      <c r="AK18" s="687"/>
      <c r="AL18" s="688">
        <v>0</v>
      </c>
      <c r="AM18" s="689"/>
      <c r="AN18" s="689"/>
      <c r="AO18" s="690"/>
      <c r="AP18" s="680" t="s">
        <v>267</v>
      </c>
      <c r="AQ18" s="681"/>
      <c r="AR18" s="681"/>
      <c r="AS18" s="681"/>
      <c r="AT18" s="681"/>
      <c r="AU18" s="681"/>
      <c r="AV18" s="681"/>
      <c r="AW18" s="681"/>
      <c r="AX18" s="681"/>
      <c r="AY18" s="681"/>
      <c r="AZ18" s="681"/>
      <c r="BA18" s="681"/>
      <c r="BB18" s="681"/>
      <c r="BC18" s="681"/>
      <c r="BD18" s="681"/>
      <c r="BE18" s="681"/>
      <c r="BF18" s="682"/>
      <c r="BG18" s="683" t="s">
        <v>128</v>
      </c>
      <c r="BH18" s="684"/>
      <c r="BI18" s="684"/>
      <c r="BJ18" s="684"/>
      <c r="BK18" s="684"/>
      <c r="BL18" s="684"/>
      <c r="BM18" s="684"/>
      <c r="BN18" s="685"/>
      <c r="BO18" s="686" t="s">
        <v>128</v>
      </c>
      <c r="BP18" s="686"/>
      <c r="BQ18" s="686"/>
      <c r="BR18" s="686"/>
      <c r="BS18" s="692" t="s">
        <v>128</v>
      </c>
      <c r="BT18" s="684"/>
      <c r="BU18" s="684"/>
      <c r="BV18" s="684"/>
      <c r="BW18" s="684"/>
      <c r="BX18" s="684"/>
      <c r="BY18" s="684"/>
      <c r="BZ18" s="684"/>
      <c r="CA18" s="684"/>
      <c r="CB18" s="693"/>
      <c r="CD18" s="698" t="s">
        <v>268</v>
      </c>
      <c r="CE18" s="699"/>
      <c r="CF18" s="699"/>
      <c r="CG18" s="699"/>
      <c r="CH18" s="699"/>
      <c r="CI18" s="699"/>
      <c r="CJ18" s="699"/>
      <c r="CK18" s="699"/>
      <c r="CL18" s="699"/>
      <c r="CM18" s="699"/>
      <c r="CN18" s="699"/>
      <c r="CO18" s="699"/>
      <c r="CP18" s="699"/>
      <c r="CQ18" s="700"/>
      <c r="CR18" s="683" t="s">
        <v>128</v>
      </c>
      <c r="CS18" s="684"/>
      <c r="CT18" s="684"/>
      <c r="CU18" s="684"/>
      <c r="CV18" s="684"/>
      <c r="CW18" s="684"/>
      <c r="CX18" s="684"/>
      <c r="CY18" s="685"/>
      <c r="CZ18" s="686" t="s">
        <v>128</v>
      </c>
      <c r="DA18" s="686"/>
      <c r="DB18" s="686"/>
      <c r="DC18" s="686"/>
      <c r="DD18" s="692" t="s">
        <v>128</v>
      </c>
      <c r="DE18" s="684"/>
      <c r="DF18" s="684"/>
      <c r="DG18" s="684"/>
      <c r="DH18" s="684"/>
      <c r="DI18" s="684"/>
      <c r="DJ18" s="684"/>
      <c r="DK18" s="684"/>
      <c r="DL18" s="684"/>
      <c r="DM18" s="684"/>
      <c r="DN18" s="684"/>
      <c r="DO18" s="684"/>
      <c r="DP18" s="685"/>
      <c r="DQ18" s="692" t="s">
        <v>128</v>
      </c>
      <c r="DR18" s="684"/>
      <c r="DS18" s="684"/>
      <c r="DT18" s="684"/>
      <c r="DU18" s="684"/>
      <c r="DV18" s="684"/>
      <c r="DW18" s="684"/>
      <c r="DX18" s="684"/>
      <c r="DY18" s="684"/>
      <c r="DZ18" s="684"/>
      <c r="EA18" s="684"/>
      <c r="EB18" s="684"/>
      <c r="EC18" s="693"/>
    </row>
    <row r="19" spans="2:133" ht="11.25" customHeight="1" x14ac:dyDescent="0.15">
      <c r="B19" s="680" t="s">
        <v>269</v>
      </c>
      <c r="C19" s="681"/>
      <c r="D19" s="681"/>
      <c r="E19" s="681"/>
      <c r="F19" s="681"/>
      <c r="G19" s="681"/>
      <c r="H19" s="681"/>
      <c r="I19" s="681"/>
      <c r="J19" s="681"/>
      <c r="K19" s="681"/>
      <c r="L19" s="681"/>
      <c r="M19" s="681"/>
      <c r="N19" s="681"/>
      <c r="O19" s="681"/>
      <c r="P19" s="681"/>
      <c r="Q19" s="682"/>
      <c r="R19" s="683">
        <v>97</v>
      </c>
      <c r="S19" s="684"/>
      <c r="T19" s="684"/>
      <c r="U19" s="684"/>
      <c r="V19" s="684"/>
      <c r="W19" s="684"/>
      <c r="X19" s="684"/>
      <c r="Y19" s="685"/>
      <c r="Z19" s="686">
        <v>0</v>
      </c>
      <c r="AA19" s="686"/>
      <c r="AB19" s="686"/>
      <c r="AC19" s="686"/>
      <c r="AD19" s="687">
        <v>97</v>
      </c>
      <c r="AE19" s="687"/>
      <c r="AF19" s="687"/>
      <c r="AG19" s="687"/>
      <c r="AH19" s="687"/>
      <c r="AI19" s="687"/>
      <c r="AJ19" s="687"/>
      <c r="AK19" s="687"/>
      <c r="AL19" s="688">
        <v>0</v>
      </c>
      <c r="AM19" s="689"/>
      <c r="AN19" s="689"/>
      <c r="AO19" s="690"/>
      <c r="AP19" s="680" t="s">
        <v>270</v>
      </c>
      <c r="AQ19" s="681"/>
      <c r="AR19" s="681"/>
      <c r="AS19" s="681"/>
      <c r="AT19" s="681"/>
      <c r="AU19" s="681"/>
      <c r="AV19" s="681"/>
      <c r="AW19" s="681"/>
      <c r="AX19" s="681"/>
      <c r="AY19" s="681"/>
      <c r="AZ19" s="681"/>
      <c r="BA19" s="681"/>
      <c r="BB19" s="681"/>
      <c r="BC19" s="681"/>
      <c r="BD19" s="681"/>
      <c r="BE19" s="681"/>
      <c r="BF19" s="682"/>
      <c r="BG19" s="683" t="s">
        <v>128</v>
      </c>
      <c r="BH19" s="684"/>
      <c r="BI19" s="684"/>
      <c r="BJ19" s="684"/>
      <c r="BK19" s="684"/>
      <c r="BL19" s="684"/>
      <c r="BM19" s="684"/>
      <c r="BN19" s="685"/>
      <c r="BO19" s="686" t="s">
        <v>128</v>
      </c>
      <c r="BP19" s="686"/>
      <c r="BQ19" s="686"/>
      <c r="BR19" s="686"/>
      <c r="BS19" s="692" t="s">
        <v>128</v>
      </c>
      <c r="BT19" s="684"/>
      <c r="BU19" s="684"/>
      <c r="BV19" s="684"/>
      <c r="BW19" s="684"/>
      <c r="BX19" s="684"/>
      <c r="BY19" s="684"/>
      <c r="BZ19" s="684"/>
      <c r="CA19" s="684"/>
      <c r="CB19" s="693"/>
      <c r="CD19" s="698" t="s">
        <v>271</v>
      </c>
      <c r="CE19" s="699"/>
      <c r="CF19" s="699"/>
      <c r="CG19" s="699"/>
      <c r="CH19" s="699"/>
      <c r="CI19" s="699"/>
      <c r="CJ19" s="699"/>
      <c r="CK19" s="699"/>
      <c r="CL19" s="699"/>
      <c r="CM19" s="699"/>
      <c r="CN19" s="699"/>
      <c r="CO19" s="699"/>
      <c r="CP19" s="699"/>
      <c r="CQ19" s="700"/>
      <c r="CR19" s="683" t="s">
        <v>128</v>
      </c>
      <c r="CS19" s="684"/>
      <c r="CT19" s="684"/>
      <c r="CU19" s="684"/>
      <c r="CV19" s="684"/>
      <c r="CW19" s="684"/>
      <c r="CX19" s="684"/>
      <c r="CY19" s="685"/>
      <c r="CZ19" s="686" t="s">
        <v>128</v>
      </c>
      <c r="DA19" s="686"/>
      <c r="DB19" s="686"/>
      <c r="DC19" s="686"/>
      <c r="DD19" s="692" t="s">
        <v>128</v>
      </c>
      <c r="DE19" s="684"/>
      <c r="DF19" s="684"/>
      <c r="DG19" s="684"/>
      <c r="DH19" s="684"/>
      <c r="DI19" s="684"/>
      <c r="DJ19" s="684"/>
      <c r="DK19" s="684"/>
      <c r="DL19" s="684"/>
      <c r="DM19" s="684"/>
      <c r="DN19" s="684"/>
      <c r="DO19" s="684"/>
      <c r="DP19" s="685"/>
      <c r="DQ19" s="692" t="s">
        <v>128</v>
      </c>
      <c r="DR19" s="684"/>
      <c r="DS19" s="684"/>
      <c r="DT19" s="684"/>
      <c r="DU19" s="684"/>
      <c r="DV19" s="684"/>
      <c r="DW19" s="684"/>
      <c r="DX19" s="684"/>
      <c r="DY19" s="684"/>
      <c r="DZ19" s="684"/>
      <c r="EA19" s="684"/>
      <c r="EB19" s="684"/>
      <c r="EC19" s="693"/>
    </row>
    <row r="20" spans="2:133" ht="11.25" customHeight="1" x14ac:dyDescent="0.15">
      <c r="B20" s="680" t="s">
        <v>272</v>
      </c>
      <c r="C20" s="681"/>
      <c r="D20" s="681"/>
      <c r="E20" s="681"/>
      <c r="F20" s="681"/>
      <c r="G20" s="681"/>
      <c r="H20" s="681"/>
      <c r="I20" s="681"/>
      <c r="J20" s="681"/>
      <c r="K20" s="681"/>
      <c r="L20" s="681"/>
      <c r="M20" s="681"/>
      <c r="N20" s="681"/>
      <c r="O20" s="681"/>
      <c r="P20" s="681"/>
      <c r="Q20" s="682"/>
      <c r="R20" s="683">
        <v>10</v>
      </c>
      <c r="S20" s="684"/>
      <c r="T20" s="684"/>
      <c r="U20" s="684"/>
      <c r="V20" s="684"/>
      <c r="W20" s="684"/>
      <c r="X20" s="684"/>
      <c r="Y20" s="685"/>
      <c r="Z20" s="686">
        <v>0</v>
      </c>
      <c r="AA20" s="686"/>
      <c r="AB20" s="686"/>
      <c r="AC20" s="686"/>
      <c r="AD20" s="687">
        <v>10</v>
      </c>
      <c r="AE20" s="687"/>
      <c r="AF20" s="687"/>
      <c r="AG20" s="687"/>
      <c r="AH20" s="687"/>
      <c r="AI20" s="687"/>
      <c r="AJ20" s="687"/>
      <c r="AK20" s="687"/>
      <c r="AL20" s="688">
        <v>0</v>
      </c>
      <c r="AM20" s="689"/>
      <c r="AN20" s="689"/>
      <c r="AO20" s="690"/>
      <c r="AP20" s="680" t="s">
        <v>273</v>
      </c>
      <c r="AQ20" s="681"/>
      <c r="AR20" s="681"/>
      <c r="AS20" s="681"/>
      <c r="AT20" s="681"/>
      <c r="AU20" s="681"/>
      <c r="AV20" s="681"/>
      <c r="AW20" s="681"/>
      <c r="AX20" s="681"/>
      <c r="AY20" s="681"/>
      <c r="AZ20" s="681"/>
      <c r="BA20" s="681"/>
      <c r="BB20" s="681"/>
      <c r="BC20" s="681"/>
      <c r="BD20" s="681"/>
      <c r="BE20" s="681"/>
      <c r="BF20" s="682"/>
      <c r="BG20" s="683" t="s">
        <v>128</v>
      </c>
      <c r="BH20" s="684"/>
      <c r="BI20" s="684"/>
      <c r="BJ20" s="684"/>
      <c r="BK20" s="684"/>
      <c r="BL20" s="684"/>
      <c r="BM20" s="684"/>
      <c r="BN20" s="685"/>
      <c r="BO20" s="686" t="s">
        <v>128</v>
      </c>
      <c r="BP20" s="686"/>
      <c r="BQ20" s="686"/>
      <c r="BR20" s="686"/>
      <c r="BS20" s="692" t="s">
        <v>234</v>
      </c>
      <c r="BT20" s="684"/>
      <c r="BU20" s="684"/>
      <c r="BV20" s="684"/>
      <c r="BW20" s="684"/>
      <c r="BX20" s="684"/>
      <c r="BY20" s="684"/>
      <c r="BZ20" s="684"/>
      <c r="CA20" s="684"/>
      <c r="CB20" s="693"/>
      <c r="CD20" s="698" t="s">
        <v>274</v>
      </c>
      <c r="CE20" s="699"/>
      <c r="CF20" s="699"/>
      <c r="CG20" s="699"/>
      <c r="CH20" s="699"/>
      <c r="CI20" s="699"/>
      <c r="CJ20" s="699"/>
      <c r="CK20" s="699"/>
      <c r="CL20" s="699"/>
      <c r="CM20" s="699"/>
      <c r="CN20" s="699"/>
      <c r="CO20" s="699"/>
      <c r="CP20" s="699"/>
      <c r="CQ20" s="700"/>
      <c r="CR20" s="683">
        <v>1528550</v>
      </c>
      <c r="CS20" s="684"/>
      <c r="CT20" s="684"/>
      <c r="CU20" s="684"/>
      <c r="CV20" s="684"/>
      <c r="CW20" s="684"/>
      <c r="CX20" s="684"/>
      <c r="CY20" s="685"/>
      <c r="CZ20" s="686">
        <v>100</v>
      </c>
      <c r="DA20" s="686"/>
      <c r="DB20" s="686"/>
      <c r="DC20" s="686"/>
      <c r="DD20" s="692">
        <v>199285</v>
      </c>
      <c r="DE20" s="684"/>
      <c r="DF20" s="684"/>
      <c r="DG20" s="684"/>
      <c r="DH20" s="684"/>
      <c r="DI20" s="684"/>
      <c r="DJ20" s="684"/>
      <c r="DK20" s="684"/>
      <c r="DL20" s="684"/>
      <c r="DM20" s="684"/>
      <c r="DN20" s="684"/>
      <c r="DO20" s="684"/>
      <c r="DP20" s="685"/>
      <c r="DQ20" s="692">
        <v>853841</v>
      </c>
      <c r="DR20" s="684"/>
      <c r="DS20" s="684"/>
      <c r="DT20" s="684"/>
      <c r="DU20" s="684"/>
      <c r="DV20" s="684"/>
      <c r="DW20" s="684"/>
      <c r="DX20" s="684"/>
      <c r="DY20" s="684"/>
      <c r="DZ20" s="684"/>
      <c r="EA20" s="684"/>
      <c r="EB20" s="684"/>
      <c r="EC20" s="693"/>
    </row>
    <row r="21" spans="2:133" ht="11.25" customHeight="1" x14ac:dyDescent="0.15">
      <c r="B21" s="680" t="s">
        <v>275</v>
      </c>
      <c r="C21" s="681"/>
      <c r="D21" s="681"/>
      <c r="E21" s="681"/>
      <c r="F21" s="681"/>
      <c r="G21" s="681"/>
      <c r="H21" s="681"/>
      <c r="I21" s="681"/>
      <c r="J21" s="681"/>
      <c r="K21" s="681"/>
      <c r="L21" s="681"/>
      <c r="M21" s="681"/>
      <c r="N21" s="681"/>
      <c r="O21" s="681"/>
      <c r="P21" s="681"/>
      <c r="Q21" s="682"/>
      <c r="R21" s="683">
        <v>391</v>
      </c>
      <c r="S21" s="684"/>
      <c r="T21" s="684"/>
      <c r="U21" s="684"/>
      <c r="V21" s="684"/>
      <c r="W21" s="684"/>
      <c r="X21" s="684"/>
      <c r="Y21" s="685"/>
      <c r="Z21" s="686">
        <v>0</v>
      </c>
      <c r="AA21" s="686"/>
      <c r="AB21" s="686"/>
      <c r="AC21" s="686"/>
      <c r="AD21" s="687">
        <v>391</v>
      </c>
      <c r="AE21" s="687"/>
      <c r="AF21" s="687"/>
      <c r="AG21" s="687"/>
      <c r="AH21" s="687"/>
      <c r="AI21" s="687"/>
      <c r="AJ21" s="687"/>
      <c r="AK21" s="687"/>
      <c r="AL21" s="688">
        <v>0.1</v>
      </c>
      <c r="AM21" s="689"/>
      <c r="AN21" s="689"/>
      <c r="AO21" s="690"/>
      <c r="AP21" s="702" t="s">
        <v>276</v>
      </c>
      <c r="AQ21" s="703"/>
      <c r="AR21" s="703"/>
      <c r="AS21" s="703"/>
      <c r="AT21" s="703"/>
      <c r="AU21" s="703"/>
      <c r="AV21" s="703"/>
      <c r="AW21" s="703"/>
      <c r="AX21" s="703"/>
      <c r="AY21" s="703"/>
      <c r="AZ21" s="703"/>
      <c r="BA21" s="703"/>
      <c r="BB21" s="703"/>
      <c r="BC21" s="703"/>
      <c r="BD21" s="703"/>
      <c r="BE21" s="703"/>
      <c r="BF21" s="704"/>
      <c r="BG21" s="683" t="s">
        <v>128</v>
      </c>
      <c r="BH21" s="684"/>
      <c r="BI21" s="684"/>
      <c r="BJ21" s="684"/>
      <c r="BK21" s="684"/>
      <c r="BL21" s="684"/>
      <c r="BM21" s="684"/>
      <c r="BN21" s="685"/>
      <c r="BO21" s="686" t="s">
        <v>128</v>
      </c>
      <c r="BP21" s="686"/>
      <c r="BQ21" s="686"/>
      <c r="BR21" s="686"/>
      <c r="BS21" s="692" t="s">
        <v>234</v>
      </c>
      <c r="BT21" s="684"/>
      <c r="BU21" s="684"/>
      <c r="BV21" s="684"/>
      <c r="BW21" s="684"/>
      <c r="BX21" s="684"/>
      <c r="BY21" s="684"/>
      <c r="BZ21" s="684"/>
      <c r="CA21" s="684"/>
      <c r="CB21" s="693"/>
      <c r="CD21" s="708"/>
      <c r="CE21" s="709"/>
      <c r="CF21" s="709"/>
      <c r="CG21" s="709"/>
      <c r="CH21" s="709"/>
      <c r="CI21" s="709"/>
      <c r="CJ21" s="709"/>
      <c r="CK21" s="709"/>
      <c r="CL21" s="709"/>
      <c r="CM21" s="709"/>
      <c r="CN21" s="709"/>
      <c r="CO21" s="709"/>
      <c r="CP21" s="709"/>
      <c r="CQ21" s="710"/>
      <c r="CR21" s="711"/>
      <c r="CS21" s="706"/>
      <c r="CT21" s="706"/>
      <c r="CU21" s="706"/>
      <c r="CV21" s="706"/>
      <c r="CW21" s="706"/>
      <c r="CX21" s="706"/>
      <c r="CY21" s="712"/>
      <c r="CZ21" s="713"/>
      <c r="DA21" s="713"/>
      <c r="DB21" s="713"/>
      <c r="DC21" s="713"/>
      <c r="DD21" s="705"/>
      <c r="DE21" s="706"/>
      <c r="DF21" s="706"/>
      <c r="DG21" s="706"/>
      <c r="DH21" s="706"/>
      <c r="DI21" s="706"/>
      <c r="DJ21" s="706"/>
      <c r="DK21" s="706"/>
      <c r="DL21" s="706"/>
      <c r="DM21" s="706"/>
      <c r="DN21" s="706"/>
      <c r="DO21" s="706"/>
      <c r="DP21" s="712"/>
      <c r="DQ21" s="705"/>
      <c r="DR21" s="706"/>
      <c r="DS21" s="706"/>
      <c r="DT21" s="706"/>
      <c r="DU21" s="706"/>
      <c r="DV21" s="706"/>
      <c r="DW21" s="706"/>
      <c r="DX21" s="706"/>
      <c r="DY21" s="706"/>
      <c r="DZ21" s="706"/>
      <c r="EA21" s="706"/>
      <c r="EB21" s="706"/>
      <c r="EC21" s="707"/>
    </row>
    <row r="22" spans="2:133" ht="11.25" customHeight="1" x14ac:dyDescent="0.15">
      <c r="B22" s="680" t="s">
        <v>277</v>
      </c>
      <c r="C22" s="681"/>
      <c r="D22" s="681"/>
      <c r="E22" s="681"/>
      <c r="F22" s="681"/>
      <c r="G22" s="681"/>
      <c r="H22" s="681"/>
      <c r="I22" s="681"/>
      <c r="J22" s="681"/>
      <c r="K22" s="681"/>
      <c r="L22" s="681"/>
      <c r="M22" s="681"/>
      <c r="N22" s="681"/>
      <c r="O22" s="681"/>
      <c r="P22" s="681"/>
      <c r="Q22" s="682"/>
      <c r="R22" s="683">
        <v>680933</v>
      </c>
      <c r="S22" s="684"/>
      <c r="T22" s="684"/>
      <c r="U22" s="684"/>
      <c r="V22" s="684"/>
      <c r="W22" s="684"/>
      <c r="X22" s="684"/>
      <c r="Y22" s="685"/>
      <c r="Z22" s="686">
        <v>42.3</v>
      </c>
      <c r="AA22" s="686"/>
      <c r="AB22" s="686"/>
      <c r="AC22" s="686"/>
      <c r="AD22" s="687">
        <v>507435</v>
      </c>
      <c r="AE22" s="687"/>
      <c r="AF22" s="687"/>
      <c r="AG22" s="687"/>
      <c r="AH22" s="687"/>
      <c r="AI22" s="687"/>
      <c r="AJ22" s="687"/>
      <c r="AK22" s="687"/>
      <c r="AL22" s="688">
        <v>84.1</v>
      </c>
      <c r="AM22" s="689"/>
      <c r="AN22" s="689"/>
      <c r="AO22" s="690"/>
      <c r="AP22" s="702" t="s">
        <v>278</v>
      </c>
      <c r="AQ22" s="703"/>
      <c r="AR22" s="703"/>
      <c r="AS22" s="703"/>
      <c r="AT22" s="703"/>
      <c r="AU22" s="703"/>
      <c r="AV22" s="703"/>
      <c r="AW22" s="703"/>
      <c r="AX22" s="703"/>
      <c r="AY22" s="703"/>
      <c r="AZ22" s="703"/>
      <c r="BA22" s="703"/>
      <c r="BB22" s="703"/>
      <c r="BC22" s="703"/>
      <c r="BD22" s="703"/>
      <c r="BE22" s="703"/>
      <c r="BF22" s="704"/>
      <c r="BG22" s="683" t="s">
        <v>234</v>
      </c>
      <c r="BH22" s="684"/>
      <c r="BI22" s="684"/>
      <c r="BJ22" s="684"/>
      <c r="BK22" s="684"/>
      <c r="BL22" s="684"/>
      <c r="BM22" s="684"/>
      <c r="BN22" s="685"/>
      <c r="BO22" s="686" t="s">
        <v>234</v>
      </c>
      <c r="BP22" s="686"/>
      <c r="BQ22" s="686"/>
      <c r="BR22" s="686"/>
      <c r="BS22" s="692" t="s">
        <v>128</v>
      </c>
      <c r="BT22" s="684"/>
      <c r="BU22" s="684"/>
      <c r="BV22" s="684"/>
      <c r="BW22" s="684"/>
      <c r="BX22" s="684"/>
      <c r="BY22" s="684"/>
      <c r="BZ22" s="684"/>
      <c r="CA22" s="684"/>
      <c r="CB22" s="693"/>
      <c r="CD22" s="665" t="s">
        <v>279</v>
      </c>
      <c r="CE22" s="666"/>
      <c r="CF22" s="666"/>
      <c r="CG22" s="666"/>
      <c r="CH22" s="666"/>
      <c r="CI22" s="666"/>
      <c r="CJ22" s="666"/>
      <c r="CK22" s="666"/>
      <c r="CL22" s="666"/>
      <c r="CM22" s="666"/>
      <c r="CN22" s="666"/>
      <c r="CO22" s="666"/>
      <c r="CP22" s="666"/>
      <c r="CQ22" s="666"/>
      <c r="CR22" s="666"/>
      <c r="CS22" s="666"/>
      <c r="CT22" s="666"/>
      <c r="CU22" s="666"/>
      <c r="CV22" s="666"/>
      <c r="CW22" s="666"/>
      <c r="CX22" s="666"/>
      <c r="CY22" s="666"/>
      <c r="CZ22" s="666"/>
      <c r="DA22" s="666"/>
      <c r="DB22" s="666"/>
      <c r="DC22" s="666"/>
      <c r="DD22" s="666"/>
      <c r="DE22" s="666"/>
      <c r="DF22" s="666"/>
      <c r="DG22" s="666"/>
      <c r="DH22" s="666"/>
      <c r="DI22" s="666"/>
      <c r="DJ22" s="666"/>
      <c r="DK22" s="666"/>
      <c r="DL22" s="666"/>
      <c r="DM22" s="666"/>
      <c r="DN22" s="666"/>
      <c r="DO22" s="666"/>
      <c r="DP22" s="666"/>
      <c r="DQ22" s="666"/>
      <c r="DR22" s="666"/>
      <c r="DS22" s="666"/>
      <c r="DT22" s="666"/>
      <c r="DU22" s="666"/>
      <c r="DV22" s="666"/>
      <c r="DW22" s="666"/>
      <c r="DX22" s="666"/>
      <c r="DY22" s="666"/>
      <c r="DZ22" s="666"/>
      <c r="EA22" s="666"/>
      <c r="EB22" s="666"/>
      <c r="EC22" s="667"/>
    </row>
    <row r="23" spans="2:133" ht="11.25" customHeight="1" x14ac:dyDescent="0.15">
      <c r="B23" s="680" t="s">
        <v>280</v>
      </c>
      <c r="C23" s="681"/>
      <c r="D23" s="681"/>
      <c r="E23" s="681"/>
      <c r="F23" s="681"/>
      <c r="G23" s="681"/>
      <c r="H23" s="681"/>
      <c r="I23" s="681"/>
      <c r="J23" s="681"/>
      <c r="K23" s="681"/>
      <c r="L23" s="681"/>
      <c r="M23" s="681"/>
      <c r="N23" s="681"/>
      <c r="O23" s="681"/>
      <c r="P23" s="681"/>
      <c r="Q23" s="682"/>
      <c r="R23" s="683">
        <v>507435</v>
      </c>
      <c r="S23" s="684"/>
      <c r="T23" s="684"/>
      <c r="U23" s="684"/>
      <c r="V23" s="684"/>
      <c r="W23" s="684"/>
      <c r="X23" s="684"/>
      <c r="Y23" s="685"/>
      <c r="Z23" s="686">
        <v>31.5</v>
      </c>
      <c r="AA23" s="686"/>
      <c r="AB23" s="686"/>
      <c r="AC23" s="686"/>
      <c r="AD23" s="687">
        <v>507435</v>
      </c>
      <c r="AE23" s="687"/>
      <c r="AF23" s="687"/>
      <c r="AG23" s="687"/>
      <c r="AH23" s="687"/>
      <c r="AI23" s="687"/>
      <c r="AJ23" s="687"/>
      <c r="AK23" s="687"/>
      <c r="AL23" s="688">
        <v>84.1</v>
      </c>
      <c r="AM23" s="689"/>
      <c r="AN23" s="689"/>
      <c r="AO23" s="690"/>
      <c r="AP23" s="702" t="s">
        <v>281</v>
      </c>
      <c r="AQ23" s="703"/>
      <c r="AR23" s="703"/>
      <c r="AS23" s="703"/>
      <c r="AT23" s="703"/>
      <c r="AU23" s="703"/>
      <c r="AV23" s="703"/>
      <c r="AW23" s="703"/>
      <c r="AX23" s="703"/>
      <c r="AY23" s="703"/>
      <c r="AZ23" s="703"/>
      <c r="BA23" s="703"/>
      <c r="BB23" s="703"/>
      <c r="BC23" s="703"/>
      <c r="BD23" s="703"/>
      <c r="BE23" s="703"/>
      <c r="BF23" s="704"/>
      <c r="BG23" s="683" t="s">
        <v>128</v>
      </c>
      <c r="BH23" s="684"/>
      <c r="BI23" s="684"/>
      <c r="BJ23" s="684"/>
      <c r="BK23" s="684"/>
      <c r="BL23" s="684"/>
      <c r="BM23" s="684"/>
      <c r="BN23" s="685"/>
      <c r="BO23" s="686" t="s">
        <v>234</v>
      </c>
      <c r="BP23" s="686"/>
      <c r="BQ23" s="686"/>
      <c r="BR23" s="686"/>
      <c r="BS23" s="692" t="s">
        <v>128</v>
      </c>
      <c r="BT23" s="684"/>
      <c r="BU23" s="684"/>
      <c r="BV23" s="684"/>
      <c r="BW23" s="684"/>
      <c r="BX23" s="684"/>
      <c r="BY23" s="684"/>
      <c r="BZ23" s="684"/>
      <c r="CA23" s="684"/>
      <c r="CB23" s="693"/>
      <c r="CD23" s="665" t="s">
        <v>220</v>
      </c>
      <c r="CE23" s="666"/>
      <c r="CF23" s="666"/>
      <c r="CG23" s="666"/>
      <c r="CH23" s="666"/>
      <c r="CI23" s="666"/>
      <c r="CJ23" s="666"/>
      <c r="CK23" s="666"/>
      <c r="CL23" s="666"/>
      <c r="CM23" s="666"/>
      <c r="CN23" s="666"/>
      <c r="CO23" s="666"/>
      <c r="CP23" s="666"/>
      <c r="CQ23" s="667"/>
      <c r="CR23" s="665" t="s">
        <v>282</v>
      </c>
      <c r="CS23" s="666"/>
      <c r="CT23" s="666"/>
      <c r="CU23" s="666"/>
      <c r="CV23" s="666"/>
      <c r="CW23" s="666"/>
      <c r="CX23" s="666"/>
      <c r="CY23" s="667"/>
      <c r="CZ23" s="665" t="s">
        <v>283</v>
      </c>
      <c r="DA23" s="666"/>
      <c r="DB23" s="666"/>
      <c r="DC23" s="667"/>
      <c r="DD23" s="665" t="s">
        <v>284</v>
      </c>
      <c r="DE23" s="666"/>
      <c r="DF23" s="666"/>
      <c r="DG23" s="666"/>
      <c r="DH23" s="666"/>
      <c r="DI23" s="666"/>
      <c r="DJ23" s="666"/>
      <c r="DK23" s="667"/>
      <c r="DL23" s="714" t="s">
        <v>285</v>
      </c>
      <c r="DM23" s="715"/>
      <c r="DN23" s="715"/>
      <c r="DO23" s="715"/>
      <c r="DP23" s="715"/>
      <c r="DQ23" s="715"/>
      <c r="DR23" s="715"/>
      <c r="DS23" s="715"/>
      <c r="DT23" s="715"/>
      <c r="DU23" s="715"/>
      <c r="DV23" s="716"/>
      <c r="DW23" s="665" t="s">
        <v>286</v>
      </c>
      <c r="DX23" s="666"/>
      <c r="DY23" s="666"/>
      <c r="DZ23" s="666"/>
      <c r="EA23" s="666"/>
      <c r="EB23" s="666"/>
      <c r="EC23" s="667"/>
    </row>
    <row r="24" spans="2:133" ht="11.25" customHeight="1" x14ac:dyDescent="0.15">
      <c r="B24" s="680" t="s">
        <v>287</v>
      </c>
      <c r="C24" s="681"/>
      <c r="D24" s="681"/>
      <c r="E24" s="681"/>
      <c r="F24" s="681"/>
      <c r="G24" s="681"/>
      <c r="H24" s="681"/>
      <c r="I24" s="681"/>
      <c r="J24" s="681"/>
      <c r="K24" s="681"/>
      <c r="L24" s="681"/>
      <c r="M24" s="681"/>
      <c r="N24" s="681"/>
      <c r="O24" s="681"/>
      <c r="P24" s="681"/>
      <c r="Q24" s="682"/>
      <c r="R24" s="683">
        <v>173498</v>
      </c>
      <c r="S24" s="684"/>
      <c r="T24" s="684"/>
      <c r="U24" s="684"/>
      <c r="V24" s="684"/>
      <c r="W24" s="684"/>
      <c r="X24" s="684"/>
      <c r="Y24" s="685"/>
      <c r="Z24" s="686">
        <v>10.8</v>
      </c>
      <c r="AA24" s="686"/>
      <c r="AB24" s="686"/>
      <c r="AC24" s="686"/>
      <c r="AD24" s="687" t="s">
        <v>128</v>
      </c>
      <c r="AE24" s="687"/>
      <c r="AF24" s="687"/>
      <c r="AG24" s="687"/>
      <c r="AH24" s="687"/>
      <c r="AI24" s="687"/>
      <c r="AJ24" s="687"/>
      <c r="AK24" s="687"/>
      <c r="AL24" s="688" t="s">
        <v>234</v>
      </c>
      <c r="AM24" s="689"/>
      <c r="AN24" s="689"/>
      <c r="AO24" s="690"/>
      <c r="AP24" s="702" t="s">
        <v>288</v>
      </c>
      <c r="AQ24" s="703"/>
      <c r="AR24" s="703"/>
      <c r="AS24" s="703"/>
      <c r="AT24" s="703"/>
      <c r="AU24" s="703"/>
      <c r="AV24" s="703"/>
      <c r="AW24" s="703"/>
      <c r="AX24" s="703"/>
      <c r="AY24" s="703"/>
      <c r="AZ24" s="703"/>
      <c r="BA24" s="703"/>
      <c r="BB24" s="703"/>
      <c r="BC24" s="703"/>
      <c r="BD24" s="703"/>
      <c r="BE24" s="703"/>
      <c r="BF24" s="704"/>
      <c r="BG24" s="683" t="s">
        <v>128</v>
      </c>
      <c r="BH24" s="684"/>
      <c r="BI24" s="684"/>
      <c r="BJ24" s="684"/>
      <c r="BK24" s="684"/>
      <c r="BL24" s="684"/>
      <c r="BM24" s="684"/>
      <c r="BN24" s="685"/>
      <c r="BO24" s="686" t="s">
        <v>128</v>
      </c>
      <c r="BP24" s="686"/>
      <c r="BQ24" s="686"/>
      <c r="BR24" s="686"/>
      <c r="BS24" s="692" t="s">
        <v>128</v>
      </c>
      <c r="BT24" s="684"/>
      <c r="BU24" s="684"/>
      <c r="BV24" s="684"/>
      <c r="BW24" s="684"/>
      <c r="BX24" s="684"/>
      <c r="BY24" s="684"/>
      <c r="BZ24" s="684"/>
      <c r="CA24" s="684"/>
      <c r="CB24" s="693"/>
      <c r="CD24" s="694" t="s">
        <v>289</v>
      </c>
      <c r="CE24" s="695"/>
      <c r="CF24" s="695"/>
      <c r="CG24" s="695"/>
      <c r="CH24" s="695"/>
      <c r="CI24" s="695"/>
      <c r="CJ24" s="695"/>
      <c r="CK24" s="695"/>
      <c r="CL24" s="695"/>
      <c r="CM24" s="695"/>
      <c r="CN24" s="695"/>
      <c r="CO24" s="695"/>
      <c r="CP24" s="695"/>
      <c r="CQ24" s="696"/>
      <c r="CR24" s="672">
        <v>451914</v>
      </c>
      <c r="CS24" s="673"/>
      <c r="CT24" s="673"/>
      <c r="CU24" s="673"/>
      <c r="CV24" s="673"/>
      <c r="CW24" s="673"/>
      <c r="CX24" s="673"/>
      <c r="CY24" s="674"/>
      <c r="CZ24" s="677">
        <v>29.6</v>
      </c>
      <c r="DA24" s="678"/>
      <c r="DB24" s="678"/>
      <c r="DC24" s="697"/>
      <c r="DD24" s="717">
        <v>400779</v>
      </c>
      <c r="DE24" s="673"/>
      <c r="DF24" s="673"/>
      <c r="DG24" s="673"/>
      <c r="DH24" s="673"/>
      <c r="DI24" s="673"/>
      <c r="DJ24" s="673"/>
      <c r="DK24" s="674"/>
      <c r="DL24" s="717">
        <v>393049</v>
      </c>
      <c r="DM24" s="673"/>
      <c r="DN24" s="673"/>
      <c r="DO24" s="673"/>
      <c r="DP24" s="673"/>
      <c r="DQ24" s="673"/>
      <c r="DR24" s="673"/>
      <c r="DS24" s="673"/>
      <c r="DT24" s="673"/>
      <c r="DU24" s="673"/>
      <c r="DV24" s="674"/>
      <c r="DW24" s="677">
        <v>63.5</v>
      </c>
      <c r="DX24" s="678"/>
      <c r="DY24" s="678"/>
      <c r="DZ24" s="678"/>
      <c r="EA24" s="678"/>
      <c r="EB24" s="678"/>
      <c r="EC24" s="679"/>
    </row>
    <row r="25" spans="2:133" ht="11.25" customHeight="1" x14ac:dyDescent="0.15">
      <c r="B25" s="680" t="s">
        <v>290</v>
      </c>
      <c r="C25" s="681"/>
      <c r="D25" s="681"/>
      <c r="E25" s="681"/>
      <c r="F25" s="681"/>
      <c r="G25" s="681"/>
      <c r="H25" s="681"/>
      <c r="I25" s="681"/>
      <c r="J25" s="681"/>
      <c r="K25" s="681"/>
      <c r="L25" s="681"/>
      <c r="M25" s="681"/>
      <c r="N25" s="681"/>
      <c r="O25" s="681"/>
      <c r="P25" s="681"/>
      <c r="Q25" s="682"/>
      <c r="R25" s="683" t="s">
        <v>128</v>
      </c>
      <c r="S25" s="684"/>
      <c r="T25" s="684"/>
      <c r="U25" s="684"/>
      <c r="V25" s="684"/>
      <c r="W25" s="684"/>
      <c r="X25" s="684"/>
      <c r="Y25" s="685"/>
      <c r="Z25" s="686" t="s">
        <v>128</v>
      </c>
      <c r="AA25" s="686"/>
      <c r="AB25" s="686"/>
      <c r="AC25" s="686"/>
      <c r="AD25" s="687" t="s">
        <v>234</v>
      </c>
      <c r="AE25" s="687"/>
      <c r="AF25" s="687"/>
      <c r="AG25" s="687"/>
      <c r="AH25" s="687"/>
      <c r="AI25" s="687"/>
      <c r="AJ25" s="687"/>
      <c r="AK25" s="687"/>
      <c r="AL25" s="688" t="s">
        <v>128</v>
      </c>
      <c r="AM25" s="689"/>
      <c r="AN25" s="689"/>
      <c r="AO25" s="690"/>
      <c r="AP25" s="702" t="s">
        <v>291</v>
      </c>
      <c r="AQ25" s="703"/>
      <c r="AR25" s="703"/>
      <c r="AS25" s="703"/>
      <c r="AT25" s="703"/>
      <c r="AU25" s="703"/>
      <c r="AV25" s="703"/>
      <c r="AW25" s="703"/>
      <c r="AX25" s="703"/>
      <c r="AY25" s="703"/>
      <c r="AZ25" s="703"/>
      <c r="BA25" s="703"/>
      <c r="BB25" s="703"/>
      <c r="BC25" s="703"/>
      <c r="BD25" s="703"/>
      <c r="BE25" s="703"/>
      <c r="BF25" s="704"/>
      <c r="BG25" s="683" t="s">
        <v>128</v>
      </c>
      <c r="BH25" s="684"/>
      <c r="BI25" s="684"/>
      <c r="BJ25" s="684"/>
      <c r="BK25" s="684"/>
      <c r="BL25" s="684"/>
      <c r="BM25" s="684"/>
      <c r="BN25" s="685"/>
      <c r="BO25" s="686" t="s">
        <v>128</v>
      </c>
      <c r="BP25" s="686"/>
      <c r="BQ25" s="686"/>
      <c r="BR25" s="686"/>
      <c r="BS25" s="692" t="s">
        <v>128</v>
      </c>
      <c r="BT25" s="684"/>
      <c r="BU25" s="684"/>
      <c r="BV25" s="684"/>
      <c r="BW25" s="684"/>
      <c r="BX25" s="684"/>
      <c r="BY25" s="684"/>
      <c r="BZ25" s="684"/>
      <c r="CA25" s="684"/>
      <c r="CB25" s="693"/>
      <c r="CD25" s="698" t="s">
        <v>292</v>
      </c>
      <c r="CE25" s="699"/>
      <c r="CF25" s="699"/>
      <c r="CG25" s="699"/>
      <c r="CH25" s="699"/>
      <c r="CI25" s="699"/>
      <c r="CJ25" s="699"/>
      <c r="CK25" s="699"/>
      <c r="CL25" s="699"/>
      <c r="CM25" s="699"/>
      <c r="CN25" s="699"/>
      <c r="CO25" s="699"/>
      <c r="CP25" s="699"/>
      <c r="CQ25" s="700"/>
      <c r="CR25" s="683">
        <v>212633</v>
      </c>
      <c r="CS25" s="720"/>
      <c r="CT25" s="720"/>
      <c r="CU25" s="720"/>
      <c r="CV25" s="720"/>
      <c r="CW25" s="720"/>
      <c r="CX25" s="720"/>
      <c r="CY25" s="721"/>
      <c r="CZ25" s="688">
        <v>13.9</v>
      </c>
      <c r="DA25" s="718"/>
      <c r="DB25" s="718"/>
      <c r="DC25" s="722"/>
      <c r="DD25" s="692">
        <v>187655</v>
      </c>
      <c r="DE25" s="720"/>
      <c r="DF25" s="720"/>
      <c r="DG25" s="720"/>
      <c r="DH25" s="720"/>
      <c r="DI25" s="720"/>
      <c r="DJ25" s="720"/>
      <c r="DK25" s="721"/>
      <c r="DL25" s="692">
        <v>179925</v>
      </c>
      <c r="DM25" s="720"/>
      <c r="DN25" s="720"/>
      <c r="DO25" s="720"/>
      <c r="DP25" s="720"/>
      <c r="DQ25" s="720"/>
      <c r="DR25" s="720"/>
      <c r="DS25" s="720"/>
      <c r="DT25" s="720"/>
      <c r="DU25" s="720"/>
      <c r="DV25" s="721"/>
      <c r="DW25" s="688">
        <v>29.1</v>
      </c>
      <c r="DX25" s="718"/>
      <c r="DY25" s="718"/>
      <c r="DZ25" s="718"/>
      <c r="EA25" s="718"/>
      <c r="EB25" s="718"/>
      <c r="EC25" s="719"/>
    </row>
    <row r="26" spans="2:133" ht="11.25" customHeight="1" x14ac:dyDescent="0.15">
      <c r="B26" s="680" t="s">
        <v>293</v>
      </c>
      <c r="C26" s="681"/>
      <c r="D26" s="681"/>
      <c r="E26" s="681"/>
      <c r="F26" s="681"/>
      <c r="G26" s="681"/>
      <c r="H26" s="681"/>
      <c r="I26" s="681"/>
      <c r="J26" s="681"/>
      <c r="K26" s="681"/>
      <c r="L26" s="681"/>
      <c r="M26" s="681"/>
      <c r="N26" s="681"/>
      <c r="O26" s="681"/>
      <c r="P26" s="681"/>
      <c r="Q26" s="682"/>
      <c r="R26" s="683">
        <v>776989</v>
      </c>
      <c r="S26" s="684"/>
      <c r="T26" s="684"/>
      <c r="U26" s="684"/>
      <c r="V26" s="684"/>
      <c r="W26" s="684"/>
      <c r="X26" s="684"/>
      <c r="Y26" s="685"/>
      <c r="Z26" s="686">
        <v>48.2</v>
      </c>
      <c r="AA26" s="686"/>
      <c r="AB26" s="686"/>
      <c r="AC26" s="686"/>
      <c r="AD26" s="687">
        <v>603491</v>
      </c>
      <c r="AE26" s="687"/>
      <c r="AF26" s="687"/>
      <c r="AG26" s="687"/>
      <c r="AH26" s="687"/>
      <c r="AI26" s="687"/>
      <c r="AJ26" s="687"/>
      <c r="AK26" s="687"/>
      <c r="AL26" s="688">
        <v>100</v>
      </c>
      <c r="AM26" s="689"/>
      <c r="AN26" s="689"/>
      <c r="AO26" s="690"/>
      <c r="AP26" s="702" t="s">
        <v>294</v>
      </c>
      <c r="AQ26" s="729"/>
      <c r="AR26" s="729"/>
      <c r="AS26" s="729"/>
      <c r="AT26" s="729"/>
      <c r="AU26" s="729"/>
      <c r="AV26" s="729"/>
      <c r="AW26" s="729"/>
      <c r="AX26" s="729"/>
      <c r="AY26" s="729"/>
      <c r="AZ26" s="729"/>
      <c r="BA26" s="729"/>
      <c r="BB26" s="729"/>
      <c r="BC26" s="729"/>
      <c r="BD26" s="729"/>
      <c r="BE26" s="729"/>
      <c r="BF26" s="704"/>
      <c r="BG26" s="683" t="s">
        <v>234</v>
      </c>
      <c r="BH26" s="684"/>
      <c r="BI26" s="684"/>
      <c r="BJ26" s="684"/>
      <c r="BK26" s="684"/>
      <c r="BL26" s="684"/>
      <c r="BM26" s="684"/>
      <c r="BN26" s="685"/>
      <c r="BO26" s="686" t="s">
        <v>128</v>
      </c>
      <c r="BP26" s="686"/>
      <c r="BQ26" s="686"/>
      <c r="BR26" s="686"/>
      <c r="BS26" s="692" t="s">
        <v>128</v>
      </c>
      <c r="BT26" s="684"/>
      <c r="BU26" s="684"/>
      <c r="BV26" s="684"/>
      <c r="BW26" s="684"/>
      <c r="BX26" s="684"/>
      <c r="BY26" s="684"/>
      <c r="BZ26" s="684"/>
      <c r="CA26" s="684"/>
      <c r="CB26" s="693"/>
      <c r="CD26" s="698" t="s">
        <v>295</v>
      </c>
      <c r="CE26" s="699"/>
      <c r="CF26" s="699"/>
      <c r="CG26" s="699"/>
      <c r="CH26" s="699"/>
      <c r="CI26" s="699"/>
      <c r="CJ26" s="699"/>
      <c r="CK26" s="699"/>
      <c r="CL26" s="699"/>
      <c r="CM26" s="699"/>
      <c r="CN26" s="699"/>
      <c r="CO26" s="699"/>
      <c r="CP26" s="699"/>
      <c r="CQ26" s="700"/>
      <c r="CR26" s="683">
        <v>92308</v>
      </c>
      <c r="CS26" s="684"/>
      <c r="CT26" s="684"/>
      <c r="CU26" s="684"/>
      <c r="CV26" s="684"/>
      <c r="CW26" s="684"/>
      <c r="CX26" s="684"/>
      <c r="CY26" s="685"/>
      <c r="CZ26" s="688">
        <v>6</v>
      </c>
      <c r="DA26" s="718"/>
      <c r="DB26" s="718"/>
      <c r="DC26" s="722"/>
      <c r="DD26" s="692">
        <v>83154</v>
      </c>
      <c r="DE26" s="684"/>
      <c r="DF26" s="684"/>
      <c r="DG26" s="684"/>
      <c r="DH26" s="684"/>
      <c r="DI26" s="684"/>
      <c r="DJ26" s="684"/>
      <c r="DK26" s="685"/>
      <c r="DL26" s="692" t="s">
        <v>128</v>
      </c>
      <c r="DM26" s="684"/>
      <c r="DN26" s="684"/>
      <c r="DO26" s="684"/>
      <c r="DP26" s="684"/>
      <c r="DQ26" s="684"/>
      <c r="DR26" s="684"/>
      <c r="DS26" s="684"/>
      <c r="DT26" s="684"/>
      <c r="DU26" s="684"/>
      <c r="DV26" s="685"/>
      <c r="DW26" s="688" t="s">
        <v>128</v>
      </c>
      <c r="DX26" s="718"/>
      <c r="DY26" s="718"/>
      <c r="DZ26" s="718"/>
      <c r="EA26" s="718"/>
      <c r="EB26" s="718"/>
      <c r="EC26" s="719"/>
    </row>
    <row r="27" spans="2:133" ht="11.25" customHeight="1" x14ac:dyDescent="0.15">
      <c r="B27" s="680" t="s">
        <v>296</v>
      </c>
      <c r="C27" s="681"/>
      <c r="D27" s="681"/>
      <c r="E27" s="681"/>
      <c r="F27" s="681"/>
      <c r="G27" s="681"/>
      <c r="H27" s="681"/>
      <c r="I27" s="681"/>
      <c r="J27" s="681"/>
      <c r="K27" s="681"/>
      <c r="L27" s="681"/>
      <c r="M27" s="681"/>
      <c r="N27" s="681"/>
      <c r="O27" s="681"/>
      <c r="P27" s="681"/>
      <c r="Q27" s="682"/>
      <c r="R27" s="683" t="s">
        <v>128</v>
      </c>
      <c r="S27" s="684"/>
      <c r="T27" s="684"/>
      <c r="U27" s="684"/>
      <c r="V27" s="684"/>
      <c r="W27" s="684"/>
      <c r="X27" s="684"/>
      <c r="Y27" s="685"/>
      <c r="Z27" s="686" t="s">
        <v>128</v>
      </c>
      <c r="AA27" s="686"/>
      <c r="AB27" s="686"/>
      <c r="AC27" s="686"/>
      <c r="AD27" s="687" t="s">
        <v>128</v>
      </c>
      <c r="AE27" s="687"/>
      <c r="AF27" s="687"/>
      <c r="AG27" s="687"/>
      <c r="AH27" s="687"/>
      <c r="AI27" s="687"/>
      <c r="AJ27" s="687"/>
      <c r="AK27" s="687"/>
      <c r="AL27" s="688" t="s">
        <v>128</v>
      </c>
      <c r="AM27" s="689"/>
      <c r="AN27" s="689"/>
      <c r="AO27" s="690"/>
      <c r="AP27" s="680" t="s">
        <v>297</v>
      </c>
      <c r="AQ27" s="681"/>
      <c r="AR27" s="681"/>
      <c r="AS27" s="681"/>
      <c r="AT27" s="681"/>
      <c r="AU27" s="681"/>
      <c r="AV27" s="681"/>
      <c r="AW27" s="681"/>
      <c r="AX27" s="681"/>
      <c r="AY27" s="681"/>
      <c r="AZ27" s="681"/>
      <c r="BA27" s="681"/>
      <c r="BB27" s="681"/>
      <c r="BC27" s="681"/>
      <c r="BD27" s="681"/>
      <c r="BE27" s="681"/>
      <c r="BF27" s="682"/>
      <c r="BG27" s="683">
        <v>69538</v>
      </c>
      <c r="BH27" s="684"/>
      <c r="BI27" s="684"/>
      <c r="BJ27" s="684"/>
      <c r="BK27" s="684"/>
      <c r="BL27" s="684"/>
      <c r="BM27" s="684"/>
      <c r="BN27" s="685"/>
      <c r="BO27" s="686">
        <v>100</v>
      </c>
      <c r="BP27" s="686"/>
      <c r="BQ27" s="686"/>
      <c r="BR27" s="686"/>
      <c r="BS27" s="692" t="s">
        <v>234</v>
      </c>
      <c r="BT27" s="684"/>
      <c r="BU27" s="684"/>
      <c r="BV27" s="684"/>
      <c r="BW27" s="684"/>
      <c r="BX27" s="684"/>
      <c r="BY27" s="684"/>
      <c r="BZ27" s="684"/>
      <c r="CA27" s="684"/>
      <c r="CB27" s="693"/>
      <c r="CD27" s="698" t="s">
        <v>298</v>
      </c>
      <c r="CE27" s="699"/>
      <c r="CF27" s="699"/>
      <c r="CG27" s="699"/>
      <c r="CH27" s="699"/>
      <c r="CI27" s="699"/>
      <c r="CJ27" s="699"/>
      <c r="CK27" s="699"/>
      <c r="CL27" s="699"/>
      <c r="CM27" s="699"/>
      <c r="CN27" s="699"/>
      <c r="CO27" s="699"/>
      <c r="CP27" s="699"/>
      <c r="CQ27" s="700"/>
      <c r="CR27" s="683">
        <v>22790</v>
      </c>
      <c r="CS27" s="720"/>
      <c r="CT27" s="720"/>
      <c r="CU27" s="720"/>
      <c r="CV27" s="720"/>
      <c r="CW27" s="720"/>
      <c r="CX27" s="720"/>
      <c r="CY27" s="721"/>
      <c r="CZ27" s="688">
        <v>1.5</v>
      </c>
      <c r="DA27" s="718"/>
      <c r="DB27" s="718"/>
      <c r="DC27" s="722"/>
      <c r="DD27" s="692">
        <v>9679</v>
      </c>
      <c r="DE27" s="720"/>
      <c r="DF27" s="720"/>
      <c r="DG27" s="720"/>
      <c r="DH27" s="720"/>
      <c r="DI27" s="720"/>
      <c r="DJ27" s="720"/>
      <c r="DK27" s="721"/>
      <c r="DL27" s="692">
        <v>9679</v>
      </c>
      <c r="DM27" s="720"/>
      <c r="DN27" s="720"/>
      <c r="DO27" s="720"/>
      <c r="DP27" s="720"/>
      <c r="DQ27" s="720"/>
      <c r="DR27" s="720"/>
      <c r="DS27" s="720"/>
      <c r="DT27" s="720"/>
      <c r="DU27" s="720"/>
      <c r="DV27" s="721"/>
      <c r="DW27" s="688">
        <v>1.6</v>
      </c>
      <c r="DX27" s="718"/>
      <c r="DY27" s="718"/>
      <c r="DZ27" s="718"/>
      <c r="EA27" s="718"/>
      <c r="EB27" s="718"/>
      <c r="EC27" s="719"/>
    </row>
    <row r="28" spans="2:133" ht="11.25" customHeight="1" x14ac:dyDescent="0.15">
      <c r="B28" s="680" t="s">
        <v>299</v>
      </c>
      <c r="C28" s="681"/>
      <c r="D28" s="681"/>
      <c r="E28" s="681"/>
      <c r="F28" s="681"/>
      <c r="G28" s="681"/>
      <c r="H28" s="681"/>
      <c r="I28" s="681"/>
      <c r="J28" s="681"/>
      <c r="K28" s="681"/>
      <c r="L28" s="681"/>
      <c r="M28" s="681"/>
      <c r="N28" s="681"/>
      <c r="O28" s="681"/>
      <c r="P28" s="681"/>
      <c r="Q28" s="682"/>
      <c r="R28" s="683">
        <v>775</v>
      </c>
      <c r="S28" s="684"/>
      <c r="T28" s="684"/>
      <c r="U28" s="684"/>
      <c r="V28" s="684"/>
      <c r="W28" s="684"/>
      <c r="X28" s="684"/>
      <c r="Y28" s="685"/>
      <c r="Z28" s="686">
        <v>0</v>
      </c>
      <c r="AA28" s="686"/>
      <c r="AB28" s="686"/>
      <c r="AC28" s="686"/>
      <c r="AD28" s="687" t="s">
        <v>128</v>
      </c>
      <c r="AE28" s="687"/>
      <c r="AF28" s="687"/>
      <c r="AG28" s="687"/>
      <c r="AH28" s="687"/>
      <c r="AI28" s="687"/>
      <c r="AJ28" s="687"/>
      <c r="AK28" s="687"/>
      <c r="AL28" s="688" t="s">
        <v>128</v>
      </c>
      <c r="AM28" s="689"/>
      <c r="AN28" s="689"/>
      <c r="AO28" s="690"/>
      <c r="AP28" s="680"/>
      <c r="AQ28" s="681"/>
      <c r="AR28" s="681"/>
      <c r="AS28" s="681"/>
      <c r="AT28" s="681"/>
      <c r="AU28" s="681"/>
      <c r="AV28" s="681"/>
      <c r="AW28" s="681"/>
      <c r="AX28" s="681"/>
      <c r="AY28" s="681"/>
      <c r="AZ28" s="681"/>
      <c r="BA28" s="681"/>
      <c r="BB28" s="681"/>
      <c r="BC28" s="681"/>
      <c r="BD28" s="681"/>
      <c r="BE28" s="681"/>
      <c r="BF28" s="682"/>
      <c r="BG28" s="683"/>
      <c r="BH28" s="684"/>
      <c r="BI28" s="684"/>
      <c r="BJ28" s="684"/>
      <c r="BK28" s="684"/>
      <c r="BL28" s="684"/>
      <c r="BM28" s="684"/>
      <c r="BN28" s="685"/>
      <c r="BO28" s="686"/>
      <c r="BP28" s="686"/>
      <c r="BQ28" s="686"/>
      <c r="BR28" s="686"/>
      <c r="BS28" s="692"/>
      <c r="BT28" s="684"/>
      <c r="BU28" s="684"/>
      <c r="BV28" s="684"/>
      <c r="BW28" s="684"/>
      <c r="BX28" s="684"/>
      <c r="BY28" s="684"/>
      <c r="BZ28" s="684"/>
      <c r="CA28" s="684"/>
      <c r="CB28" s="693"/>
      <c r="CD28" s="698" t="s">
        <v>300</v>
      </c>
      <c r="CE28" s="699"/>
      <c r="CF28" s="699"/>
      <c r="CG28" s="699"/>
      <c r="CH28" s="699"/>
      <c r="CI28" s="699"/>
      <c r="CJ28" s="699"/>
      <c r="CK28" s="699"/>
      <c r="CL28" s="699"/>
      <c r="CM28" s="699"/>
      <c r="CN28" s="699"/>
      <c r="CO28" s="699"/>
      <c r="CP28" s="699"/>
      <c r="CQ28" s="700"/>
      <c r="CR28" s="683">
        <v>216491</v>
      </c>
      <c r="CS28" s="684"/>
      <c r="CT28" s="684"/>
      <c r="CU28" s="684"/>
      <c r="CV28" s="684"/>
      <c r="CW28" s="684"/>
      <c r="CX28" s="684"/>
      <c r="CY28" s="685"/>
      <c r="CZ28" s="688">
        <v>14.2</v>
      </c>
      <c r="DA28" s="718"/>
      <c r="DB28" s="718"/>
      <c r="DC28" s="722"/>
      <c r="DD28" s="692">
        <v>203445</v>
      </c>
      <c r="DE28" s="684"/>
      <c r="DF28" s="684"/>
      <c r="DG28" s="684"/>
      <c r="DH28" s="684"/>
      <c r="DI28" s="684"/>
      <c r="DJ28" s="684"/>
      <c r="DK28" s="685"/>
      <c r="DL28" s="692">
        <v>203445</v>
      </c>
      <c r="DM28" s="684"/>
      <c r="DN28" s="684"/>
      <c r="DO28" s="684"/>
      <c r="DP28" s="684"/>
      <c r="DQ28" s="684"/>
      <c r="DR28" s="684"/>
      <c r="DS28" s="684"/>
      <c r="DT28" s="684"/>
      <c r="DU28" s="684"/>
      <c r="DV28" s="685"/>
      <c r="DW28" s="688">
        <v>32.9</v>
      </c>
      <c r="DX28" s="718"/>
      <c r="DY28" s="718"/>
      <c r="DZ28" s="718"/>
      <c r="EA28" s="718"/>
      <c r="EB28" s="718"/>
      <c r="EC28" s="719"/>
    </row>
    <row r="29" spans="2:133" ht="11.25" customHeight="1" x14ac:dyDescent="0.15">
      <c r="B29" s="680" t="s">
        <v>301</v>
      </c>
      <c r="C29" s="681"/>
      <c r="D29" s="681"/>
      <c r="E29" s="681"/>
      <c r="F29" s="681"/>
      <c r="G29" s="681"/>
      <c r="H29" s="681"/>
      <c r="I29" s="681"/>
      <c r="J29" s="681"/>
      <c r="K29" s="681"/>
      <c r="L29" s="681"/>
      <c r="M29" s="681"/>
      <c r="N29" s="681"/>
      <c r="O29" s="681"/>
      <c r="P29" s="681"/>
      <c r="Q29" s="682"/>
      <c r="R29" s="683">
        <v>21732</v>
      </c>
      <c r="S29" s="684"/>
      <c r="T29" s="684"/>
      <c r="U29" s="684"/>
      <c r="V29" s="684"/>
      <c r="W29" s="684"/>
      <c r="X29" s="684"/>
      <c r="Y29" s="685"/>
      <c r="Z29" s="686">
        <v>1.3</v>
      </c>
      <c r="AA29" s="686"/>
      <c r="AB29" s="686"/>
      <c r="AC29" s="686"/>
      <c r="AD29" s="687" t="s">
        <v>128</v>
      </c>
      <c r="AE29" s="687"/>
      <c r="AF29" s="687"/>
      <c r="AG29" s="687"/>
      <c r="AH29" s="687"/>
      <c r="AI29" s="687"/>
      <c r="AJ29" s="687"/>
      <c r="AK29" s="687"/>
      <c r="AL29" s="688" t="s">
        <v>234</v>
      </c>
      <c r="AM29" s="689"/>
      <c r="AN29" s="689"/>
      <c r="AO29" s="690"/>
      <c r="AP29" s="732"/>
      <c r="AQ29" s="733"/>
      <c r="AR29" s="733"/>
      <c r="AS29" s="733"/>
      <c r="AT29" s="733"/>
      <c r="AU29" s="733"/>
      <c r="AV29" s="733"/>
      <c r="AW29" s="733"/>
      <c r="AX29" s="733"/>
      <c r="AY29" s="733"/>
      <c r="AZ29" s="733"/>
      <c r="BA29" s="733"/>
      <c r="BB29" s="733"/>
      <c r="BC29" s="733"/>
      <c r="BD29" s="733"/>
      <c r="BE29" s="733"/>
      <c r="BF29" s="734"/>
      <c r="BG29" s="683"/>
      <c r="BH29" s="684"/>
      <c r="BI29" s="684"/>
      <c r="BJ29" s="684"/>
      <c r="BK29" s="684"/>
      <c r="BL29" s="684"/>
      <c r="BM29" s="684"/>
      <c r="BN29" s="685"/>
      <c r="BO29" s="686"/>
      <c r="BP29" s="686"/>
      <c r="BQ29" s="686"/>
      <c r="BR29" s="686"/>
      <c r="BS29" s="687"/>
      <c r="BT29" s="687"/>
      <c r="BU29" s="687"/>
      <c r="BV29" s="687"/>
      <c r="BW29" s="687"/>
      <c r="BX29" s="687"/>
      <c r="BY29" s="687"/>
      <c r="BZ29" s="687"/>
      <c r="CA29" s="687"/>
      <c r="CB29" s="691"/>
      <c r="CD29" s="723" t="s">
        <v>302</v>
      </c>
      <c r="CE29" s="724"/>
      <c r="CF29" s="698" t="s">
        <v>70</v>
      </c>
      <c r="CG29" s="699"/>
      <c r="CH29" s="699"/>
      <c r="CI29" s="699"/>
      <c r="CJ29" s="699"/>
      <c r="CK29" s="699"/>
      <c r="CL29" s="699"/>
      <c r="CM29" s="699"/>
      <c r="CN29" s="699"/>
      <c r="CO29" s="699"/>
      <c r="CP29" s="699"/>
      <c r="CQ29" s="700"/>
      <c r="CR29" s="683">
        <v>216491</v>
      </c>
      <c r="CS29" s="720"/>
      <c r="CT29" s="720"/>
      <c r="CU29" s="720"/>
      <c r="CV29" s="720"/>
      <c r="CW29" s="720"/>
      <c r="CX29" s="720"/>
      <c r="CY29" s="721"/>
      <c r="CZ29" s="688">
        <v>14.2</v>
      </c>
      <c r="DA29" s="718"/>
      <c r="DB29" s="718"/>
      <c r="DC29" s="722"/>
      <c r="DD29" s="692">
        <v>203445</v>
      </c>
      <c r="DE29" s="720"/>
      <c r="DF29" s="720"/>
      <c r="DG29" s="720"/>
      <c r="DH29" s="720"/>
      <c r="DI29" s="720"/>
      <c r="DJ29" s="720"/>
      <c r="DK29" s="721"/>
      <c r="DL29" s="692">
        <v>203445</v>
      </c>
      <c r="DM29" s="720"/>
      <c r="DN29" s="720"/>
      <c r="DO29" s="720"/>
      <c r="DP29" s="720"/>
      <c r="DQ29" s="720"/>
      <c r="DR29" s="720"/>
      <c r="DS29" s="720"/>
      <c r="DT29" s="720"/>
      <c r="DU29" s="720"/>
      <c r="DV29" s="721"/>
      <c r="DW29" s="688">
        <v>32.9</v>
      </c>
      <c r="DX29" s="718"/>
      <c r="DY29" s="718"/>
      <c r="DZ29" s="718"/>
      <c r="EA29" s="718"/>
      <c r="EB29" s="718"/>
      <c r="EC29" s="719"/>
    </row>
    <row r="30" spans="2:133" ht="11.25" customHeight="1" x14ac:dyDescent="0.15">
      <c r="B30" s="680" t="s">
        <v>303</v>
      </c>
      <c r="C30" s="681"/>
      <c r="D30" s="681"/>
      <c r="E30" s="681"/>
      <c r="F30" s="681"/>
      <c r="G30" s="681"/>
      <c r="H30" s="681"/>
      <c r="I30" s="681"/>
      <c r="J30" s="681"/>
      <c r="K30" s="681"/>
      <c r="L30" s="681"/>
      <c r="M30" s="681"/>
      <c r="N30" s="681"/>
      <c r="O30" s="681"/>
      <c r="P30" s="681"/>
      <c r="Q30" s="682"/>
      <c r="R30" s="683">
        <v>1553</v>
      </c>
      <c r="S30" s="684"/>
      <c r="T30" s="684"/>
      <c r="U30" s="684"/>
      <c r="V30" s="684"/>
      <c r="W30" s="684"/>
      <c r="X30" s="684"/>
      <c r="Y30" s="685"/>
      <c r="Z30" s="686">
        <v>0.1</v>
      </c>
      <c r="AA30" s="686"/>
      <c r="AB30" s="686"/>
      <c r="AC30" s="686"/>
      <c r="AD30" s="687" t="s">
        <v>128</v>
      </c>
      <c r="AE30" s="687"/>
      <c r="AF30" s="687"/>
      <c r="AG30" s="687"/>
      <c r="AH30" s="687"/>
      <c r="AI30" s="687"/>
      <c r="AJ30" s="687"/>
      <c r="AK30" s="687"/>
      <c r="AL30" s="688" t="s">
        <v>128</v>
      </c>
      <c r="AM30" s="689"/>
      <c r="AN30" s="689"/>
      <c r="AO30" s="690"/>
      <c r="AP30" s="662" t="s">
        <v>220</v>
      </c>
      <c r="AQ30" s="663"/>
      <c r="AR30" s="663"/>
      <c r="AS30" s="663"/>
      <c r="AT30" s="663"/>
      <c r="AU30" s="663"/>
      <c r="AV30" s="663"/>
      <c r="AW30" s="663"/>
      <c r="AX30" s="663"/>
      <c r="AY30" s="663"/>
      <c r="AZ30" s="663"/>
      <c r="BA30" s="663"/>
      <c r="BB30" s="663"/>
      <c r="BC30" s="663"/>
      <c r="BD30" s="663"/>
      <c r="BE30" s="663"/>
      <c r="BF30" s="664"/>
      <c r="BG30" s="662" t="s">
        <v>304</v>
      </c>
      <c r="BH30" s="730"/>
      <c r="BI30" s="730"/>
      <c r="BJ30" s="730"/>
      <c r="BK30" s="730"/>
      <c r="BL30" s="730"/>
      <c r="BM30" s="730"/>
      <c r="BN30" s="730"/>
      <c r="BO30" s="730"/>
      <c r="BP30" s="730"/>
      <c r="BQ30" s="731"/>
      <c r="BR30" s="662" t="s">
        <v>305</v>
      </c>
      <c r="BS30" s="730"/>
      <c r="BT30" s="730"/>
      <c r="BU30" s="730"/>
      <c r="BV30" s="730"/>
      <c r="BW30" s="730"/>
      <c r="BX30" s="730"/>
      <c r="BY30" s="730"/>
      <c r="BZ30" s="730"/>
      <c r="CA30" s="730"/>
      <c r="CB30" s="731"/>
      <c r="CD30" s="725"/>
      <c r="CE30" s="726"/>
      <c r="CF30" s="698" t="s">
        <v>306</v>
      </c>
      <c r="CG30" s="699"/>
      <c r="CH30" s="699"/>
      <c r="CI30" s="699"/>
      <c r="CJ30" s="699"/>
      <c r="CK30" s="699"/>
      <c r="CL30" s="699"/>
      <c r="CM30" s="699"/>
      <c r="CN30" s="699"/>
      <c r="CO30" s="699"/>
      <c r="CP30" s="699"/>
      <c r="CQ30" s="700"/>
      <c r="CR30" s="683">
        <v>206424</v>
      </c>
      <c r="CS30" s="684"/>
      <c r="CT30" s="684"/>
      <c r="CU30" s="684"/>
      <c r="CV30" s="684"/>
      <c r="CW30" s="684"/>
      <c r="CX30" s="684"/>
      <c r="CY30" s="685"/>
      <c r="CZ30" s="688">
        <v>13.5</v>
      </c>
      <c r="DA30" s="718"/>
      <c r="DB30" s="718"/>
      <c r="DC30" s="722"/>
      <c r="DD30" s="692">
        <v>195016</v>
      </c>
      <c r="DE30" s="684"/>
      <c r="DF30" s="684"/>
      <c r="DG30" s="684"/>
      <c r="DH30" s="684"/>
      <c r="DI30" s="684"/>
      <c r="DJ30" s="684"/>
      <c r="DK30" s="685"/>
      <c r="DL30" s="692">
        <v>195016</v>
      </c>
      <c r="DM30" s="684"/>
      <c r="DN30" s="684"/>
      <c r="DO30" s="684"/>
      <c r="DP30" s="684"/>
      <c r="DQ30" s="684"/>
      <c r="DR30" s="684"/>
      <c r="DS30" s="684"/>
      <c r="DT30" s="684"/>
      <c r="DU30" s="684"/>
      <c r="DV30" s="685"/>
      <c r="DW30" s="688">
        <v>31.5</v>
      </c>
      <c r="DX30" s="718"/>
      <c r="DY30" s="718"/>
      <c r="DZ30" s="718"/>
      <c r="EA30" s="718"/>
      <c r="EB30" s="718"/>
      <c r="EC30" s="719"/>
    </row>
    <row r="31" spans="2:133" ht="11.25" customHeight="1" x14ac:dyDescent="0.15">
      <c r="B31" s="680" t="s">
        <v>307</v>
      </c>
      <c r="C31" s="681"/>
      <c r="D31" s="681"/>
      <c r="E31" s="681"/>
      <c r="F31" s="681"/>
      <c r="G31" s="681"/>
      <c r="H31" s="681"/>
      <c r="I31" s="681"/>
      <c r="J31" s="681"/>
      <c r="K31" s="681"/>
      <c r="L31" s="681"/>
      <c r="M31" s="681"/>
      <c r="N31" s="681"/>
      <c r="O31" s="681"/>
      <c r="P31" s="681"/>
      <c r="Q31" s="682"/>
      <c r="R31" s="683">
        <v>175763</v>
      </c>
      <c r="S31" s="684"/>
      <c r="T31" s="684"/>
      <c r="U31" s="684"/>
      <c r="V31" s="684"/>
      <c r="W31" s="684"/>
      <c r="X31" s="684"/>
      <c r="Y31" s="685"/>
      <c r="Z31" s="686">
        <v>10.9</v>
      </c>
      <c r="AA31" s="686"/>
      <c r="AB31" s="686"/>
      <c r="AC31" s="686"/>
      <c r="AD31" s="687" t="s">
        <v>128</v>
      </c>
      <c r="AE31" s="687"/>
      <c r="AF31" s="687"/>
      <c r="AG31" s="687"/>
      <c r="AH31" s="687"/>
      <c r="AI31" s="687"/>
      <c r="AJ31" s="687"/>
      <c r="AK31" s="687"/>
      <c r="AL31" s="688" t="s">
        <v>128</v>
      </c>
      <c r="AM31" s="689"/>
      <c r="AN31" s="689"/>
      <c r="AO31" s="690"/>
      <c r="AP31" s="737" t="s">
        <v>308</v>
      </c>
      <c r="AQ31" s="738"/>
      <c r="AR31" s="738"/>
      <c r="AS31" s="738"/>
      <c r="AT31" s="743" t="s">
        <v>309</v>
      </c>
      <c r="AU31" s="231"/>
      <c r="AV31" s="231"/>
      <c r="AW31" s="231"/>
      <c r="AX31" s="669" t="s">
        <v>184</v>
      </c>
      <c r="AY31" s="670"/>
      <c r="AZ31" s="670"/>
      <c r="BA31" s="670"/>
      <c r="BB31" s="670"/>
      <c r="BC31" s="670"/>
      <c r="BD31" s="670"/>
      <c r="BE31" s="670"/>
      <c r="BF31" s="671"/>
      <c r="BG31" s="751">
        <v>99.1</v>
      </c>
      <c r="BH31" s="735"/>
      <c r="BI31" s="735"/>
      <c r="BJ31" s="735"/>
      <c r="BK31" s="735"/>
      <c r="BL31" s="735"/>
      <c r="BM31" s="678">
        <v>98.6</v>
      </c>
      <c r="BN31" s="735"/>
      <c r="BO31" s="735"/>
      <c r="BP31" s="735"/>
      <c r="BQ31" s="736"/>
      <c r="BR31" s="751">
        <v>99.8</v>
      </c>
      <c r="BS31" s="735"/>
      <c r="BT31" s="735"/>
      <c r="BU31" s="735"/>
      <c r="BV31" s="735"/>
      <c r="BW31" s="735"/>
      <c r="BX31" s="678">
        <v>99.2</v>
      </c>
      <c r="BY31" s="735"/>
      <c r="BZ31" s="735"/>
      <c r="CA31" s="735"/>
      <c r="CB31" s="736"/>
      <c r="CD31" s="725"/>
      <c r="CE31" s="726"/>
      <c r="CF31" s="698" t="s">
        <v>310</v>
      </c>
      <c r="CG31" s="699"/>
      <c r="CH31" s="699"/>
      <c r="CI31" s="699"/>
      <c r="CJ31" s="699"/>
      <c r="CK31" s="699"/>
      <c r="CL31" s="699"/>
      <c r="CM31" s="699"/>
      <c r="CN31" s="699"/>
      <c r="CO31" s="699"/>
      <c r="CP31" s="699"/>
      <c r="CQ31" s="700"/>
      <c r="CR31" s="683">
        <v>10067</v>
      </c>
      <c r="CS31" s="720"/>
      <c r="CT31" s="720"/>
      <c r="CU31" s="720"/>
      <c r="CV31" s="720"/>
      <c r="CW31" s="720"/>
      <c r="CX31" s="720"/>
      <c r="CY31" s="721"/>
      <c r="CZ31" s="688">
        <v>0.7</v>
      </c>
      <c r="DA31" s="718"/>
      <c r="DB31" s="718"/>
      <c r="DC31" s="722"/>
      <c r="DD31" s="692">
        <v>8429</v>
      </c>
      <c r="DE31" s="720"/>
      <c r="DF31" s="720"/>
      <c r="DG31" s="720"/>
      <c r="DH31" s="720"/>
      <c r="DI31" s="720"/>
      <c r="DJ31" s="720"/>
      <c r="DK31" s="721"/>
      <c r="DL31" s="692">
        <v>8429</v>
      </c>
      <c r="DM31" s="720"/>
      <c r="DN31" s="720"/>
      <c r="DO31" s="720"/>
      <c r="DP31" s="720"/>
      <c r="DQ31" s="720"/>
      <c r="DR31" s="720"/>
      <c r="DS31" s="720"/>
      <c r="DT31" s="720"/>
      <c r="DU31" s="720"/>
      <c r="DV31" s="721"/>
      <c r="DW31" s="688">
        <v>1.4</v>
      </c>
      <c r="DX31" s="718"/>
      <c r="DY31" s="718"/>
      <c r="DZ31" s="718"/>
      <c r="EA31" s="718"/>
      <c r="EB31" s="718"/>
      <c r="EC31" s="719"/>
    </row>
    <row r="32" spans="2:133" ht="11.25" customHeight="1" x14ac:dyDescent="0.15">
      <c r="B32" s="746" t="s">
        <v>311</v>
      </c>
      <c r="C32" s="747"/>
      <c r="D32" s="747"/>
      <c r="E32" s="747"/>
      <c r="F32" s="747"/>
      <c r="G32" s="747"/>
      <c r="H32" s="747"/>
      <c r="I32" s="747"/>
      <c r="J32" s="747"/>
      <c r="K32" s="747"/>
      <c r="L32" s="747"/>
      <c r="M32" s="747"/>
      <c r="N32" s="747"/>
      <c r="O32" s="747"/>
      <c r="P32" s="747"/>
      <c r="Q32" s="748"/>
      <c r="R32" s="683" t="s">
        <v>128</v>
      </c>
      <c r="S32" s="684"/>
      <c r="T32" s="684"/>
      <c r="U32" s="684"/>
      <c r="V32" s="684"/>
      <c r="W32" s="684"/>
      <c r="X32" s="684"/>
      <c r="Y32" s="685"/>
      <c r="Z32" s="686" t="s">
        <v>128</v>
      </c>
      <c r="AA32" s="686"/>
      <c r="AB32" s="686"/>
      <c r="AC32" s="686"/>
      <c r="AD32" s="687" t="s">
        <v>234</v>
      </c>
      <c r="AE32" s="687"/>
      <c r="AF32" s="687"/>
      <c r="AG32" s="687"/>
      <c r="AH32" s="687"/>
      <c r="AI32" s="687"/>
      <c r="AJ32" s="687"/>
      <c r="AK32" s="687"/>
      <c r="AL32" s="688" t="s">
        <v>128</v>
      </c>
      <c r="AM32" s="689"/>
      <c r="AN32" s="689"/>
      <c r="AO32" s="690"/>
      <c r="AP32" s="739"/>
      <c r="AQ32" s="740"/>
      <c r="AR32" s="740"/>
      <c r="AS32" s="740"/>
      <c r="AT32" s="744"/>
      <c r="AU32" s="230" t="s">
        <v>312</v>
      </c>
      <c r="AV32" s="230"/>
      <c r="AW32" s="230"/>
      <c r="AX32" s="680" t="s">
        <v>313</v>
      </c>
      <c r="AY32" s="681"/>
      <c r="AZ32" s="681"/>
      <c r="BA32" s="681"/>
      <c r="BB32" s="681"/>
      <c r="BC32" s="681"/>
      <c r="BD32" s="681"/>
      <c r="BE32" s="681"/>
      <c r="BF32" s="682"/>
      <c r="BG32" s="752">
        <v>98.7</v>
      </c>
      <c r="BH32" s="720"/>
      <c r="BI32" s="720"/>
      <c r="BJ32" s="720"/>
      <c r="BK32" s="720"/>
      <c r="BL32" s="720"/>
      <c r="BM32" s="689">
        <v>98.7</v>
      </c>
      <c r="BN32" s="749"/>
      <c r="BO32" s="749"/>
      <c r="BP32" s="749"/>
      <c r="BQ32" s="750"/>
      <c r="BR32" s="752">
        <v>100</v>
      </c>
      <c r="BS32" s="720"/>
      <c r="BT32" s="720"/>
      <c r="BU32" s="720"/>
      <c r="BV32" s="720"/>
      <c r="BW32" s="720"/>
      <c r="BX32" s="689">
        <v>99.5</v>
      </c>
      <c r="BY32" s="749"/>
      <c r="BZ32" s="749"/>
      <c r="CA32" s="749"/>
      <c r="CB32" s="750"/>
      <c r="CD32" s="727"/>
      <c r="CE32" s="728"/>
      <c r="CF32" s="698" t="s">
        <v>314</v>
      </c>
      <c r="CG32" s="699"/>
      <c r="CH32" s="699"/>
      <c r="CI32" s="699"/>
      <c r="CJ32" s="699"/>
      <c r="CK32" s="699"/>
      <c r="CL32" s="699"/>
      <c r="CM32" s="699"/>
      <c r="CN32" s="699"/>
      <c r="CO32" s="699"/>
      <c r="CP32" s="699"/>
      <c r="CQ32" s="700"/>
      <c r="CR32" s="683" t="s">
        <v>128</v>
      </c>
      <c r="CS32" s="684"/>
      <c r="CT32" s="684"/>
      <c r="CU32" s="684"/>
      <c r="CV32" s="684"/>
      <c r="CW32" s="684"/>
      <c r="CX32" s="684"/>
      <c r="CY32" s="685"/>
      <c r="CZ32" s="688" t="s">
        <v>234</v>
      </c>
      <c r="DA32" s="718"/>
      <c r="DB32" s="718"/>
      <c r="DC32" s="722"/>
      <c r="DD32" s="692" t="s">
        <v>234</v>
      </c>
      <c r="DE32" s="684"/>
      <c r="DF32" s="684"/>
      <c r="DG32" s="684"/>
      <c r="DH32" s="684"/>
      <c r="DI32" s="684"/>
      <c r="DJ32" s="684"/>
      <c r="DK32" s="685"/>
      <c r="DL32" s="692" t="s">
        <v>128</v>
      </c>
      <c r="DM32" s="684"/>
      <c r="DN32" s="684"/>
      <c r="DO32" s="684"/>
      <c r="DP32" s="684"/>
      <c r="DQ32" s="684"/>
      <c r="DR32" s="684"/>
      <c r="DS32" s="684"/>
      <c r="DT32" s="684"/>
      <c r="DU32" s="684"/>
      <c r="DV32" s="685"/>
      <c r="DW32" s="688" t="s">
        <v>128</v>
      </c>
      <c r="DX32" s="718"/>
      <c r="DY32" s="718"/>
      <c r="DZ32" s="718"/>
      <c r="EA32" s="718"/>
      <c r="EB32" s="718"/>
      <c r="EC32" s="719"/>
    </row>
    <row r="33" spans="2:133" ht="11.25" customHeight="1" x14ac:dyDescent="0.15">
      <c r="B33" s="680" t="s">
        <v>315</v>
      </c>
      <c r="C33" s="681"/>
      <c r="D33" s="681"/>
      <c r="E33" s="681"/>
      <c r="F33" s="681"/>
      <c r="G33" s="681"/>
      <c r="H33" s="681"/>
      <c r="I33" s="681"/>
      <c r="J33" s="681"/>
      <c r="K33" s="681"/>
      <c r="L33" s="681"/>
      <c r="M33" s="681"/>
      <c r="N33" s="681"/>
      <c r="O33" s="681"/>
      <c r="P33" s="681"/>
      <c r="Q33" s="682"/>
      <c r="R33" s="683">
        <v>48550</v>
      </c>
      <c r="S33" s="684"/>
      <c r="T33" s="684"/>
      <c r="U33" s="684"/>
      <c r="V33" s="684"/>
      <c r="W33" s="684"/>
      <c r="X33" s="684"/>
      <c r="Y33" s="685"/>
      <c r="Z33" s="686">
        <v>3</v>
      </c>
      <c r="AA33" s="686"/>
      <c r="AB33" s="686"/>
      <c r="AC33" s="686"/>
      <c r="AD33" s="687" t="s">
        <v>234</v>
      </c>
      <c r="AE33" s="687"/>
      <c r="AF33" s="687"/>
      <c r="AG33" s="687"/>
      <c r="AH33" s="687"/>
      <c r="AI33" s="687"/>
      <c r="AJ33" s="687"/>
      <c r="AK33" s="687"/>
      <c r="AL33" s="688" t="s">
        <v>128</v>
      </c>
      <c r="AM33" s="689"/>
      <c r="AN33" s="689"/>
      <c r="AO33" s="690"/>
      <c r="AP33" s="741"/>
      <c r="AQ33" s="742"/>
      <c r="AR33" s="742"/>
      <c r="AS33" s="742"/>
      <c r="AT33" s="745"/>
      <c r="AU33" s="232"/>
      <c r="AV33" s="232"/>
      <c r="AW33" s="232"/>
      <c r="AX33" s="732" t="s">
        <v>316</v>
      </c>
      <c r="AY33" s="733"/>
      <c r="AZ33" s="733"/>
      <c r="BA33" s="733"/>
      <c r="BB33" s="733"/>
      <c r="BC33" s="733"/>
      <c r="BD33" s="733"/>
      <c r="BE33" s="733"/>
      <c r="BF33" s="734"/>
      <c r="BG33" s="753">
        <v>99.2</v>
      </c>
      <c r="BH33" s="754"/>
      <c r="BI33" s="754"/>
      <c r="BJ33" s="754"/>
      <c r="BK33" s="754"/>
      <c r="BL33" s="754"/>
      <c r="BM33" s="755">
        <v>98.5</v>
      </c>
      <c r="BN33" s="754"/>
      <c r="BO33" s="754"/>
      <c r="BP33" s="754"/>
      <c r="BQ33" s="756"/>
      <c r="BR33" s="753">
        <v>99.6</v>
      </c>
      <c r="BS33" s="754"/>
      <c r="BT33" s="754"/>
      <c r="BU33" s="754"/>
      <c r="BV33" s="754"/>
      <c r="BW33" s="754"/>
      <c r="BX33" s="755">
        <v>99.1</v>
      </c>
      <c r="BY33" s="754"/>
      <c r="BZ33" s="754"/>
      <c r="CA33" s="754"/>
      <c r="CB33" s="756"/>
      <c r="CD33" s="698" t="s">
        <v>317</v>
      </c>
      <c r="CE33" s="699"/>
      <c r="CF33" s="699"/>
      <c r="CG33" s="699"/>
      <c r="CH33" s="699"/>
      <c r="CI33" s="699"/>
      <c r="CJ33" s="699"/>
      <c r="CK33" s="699"/>
      <c r="CL33" s="699"/>
      <c r="CM33" s="699"/>
      <c r="CN33" s="699"/>
      <c r="CO33" s="699"/>
      <c r="CP33" s="699"/>
      <c r="CQ33" s="700"/>
      <c r="CR33" s="683">
        <v>851932</v>
      </c>
      <c r="CS33" s="720"/>
      <c r="CT33" s="720"/>
      <c r="CU33" s="720"/>
      <c r="CV33" s="720"/>
      <c r="CW33" s="720"/>
      <c r="CX33" s="720"/>
      <c r="CY33" s="721"/>
      <c r="CZ33" s="688">
        <v>55.7</v>
      </c>
      <c r="DA33" s="718"/>
      <c r="DB33" s="718"/>
      <c r="DC33" s="722"/>
      <c r="DD33" s="692">
        <v>432561</v>
      </c>
      <c r="DE33" s="720"/>
      <c r="DF33" s="720"/>
      <c r="DG33" s="720"/>
      <c r="DH33" s="720"/>
      <c r="DI33" s="720"/>
      <c r="DJ33" s="720"/>
      <c r="DK33" s="721"/>
      <c r="DL33" s="692">
        <v>191113</v>
      </c>
      <c r="DM33" s="720"/>
      <c r="DN33" s="720"/>
      <c r="DO33" s="720"/>
      <c r="DP33" s="720"/>
      <c r="DQ33" s="720"/>
      <c r="DR33" s="720"/>
      <c r="DS33" s="720"/>
      <c r="DT33" s="720"/>
      <c r="DU33" s="720"/>
      <c r="DV33" s="721"/>
      <c r="DW33" s="688">
        <v>30.9</v>
      </c>
      <c r="DX33" s="718"/>
      <c r="DY33" s="718"/>
      <c r="DZ33" s="718"/>
      <c r="EA33" s="718"/>
      <c r="EB33" s="718"/>
      <c r="EC33" s="719"/>
    </row>
    <row r="34" spans="2:133" ht="11.25" customHeight="1" x14ac:dyDescent="0.15">
      <c r="B34" s="680" t="s">
        <v>318</v>
      </c>
      <c r="C34" s="681"/>
      <c r="D34" s="681"/>
      <c r="E34" s="681"/>
      <c r="F34" s="681"/>
      <c r="G34" s="681"/>
      <c r="H34" s="681"/>
      <c r="I34" s="681"/>
      <c r="J34" s="681"/>
      <c r="K34" s="681"/>
      <c r="L34" s="681"/>
      <c r="M34" s="681"/>
      <c r="N34" s="681"/>
      <c r="O34" s="681"/>
      <c r="P34" s="681"/>
      <c r="Q34" s="682"/>
      <c r="R34" s="683">
        <v>2399</v>
      </c>
      <c r="S34" s="684"/>
      <c r="T34" s="684"/>
      <c r="U34" s="684"/>
      <c r="V34" s="684"/>
      <c r="W34" s="684"/>
      <c r="X34" s="684"/>
      <c r="Y34" s="685"/>
      <c r="Z34" s="686">
        <v>0.1</v>
      </c>
      <c r="AA34" s="686"/>
      <c r="AB34" s="686"/>
      <c r="AC34" s="686"/>
      <c r="AD34" s="687" t="s">
        <v>128</v>
      </c>
      <c r="AE34" s="687"/>
      <c r="AF34" s="687"/>
      <c r="AG34" s="687"/>
      <c r="AH34" s="687"/>
      <c r="AI34" s="687"/>
      <c r="AJ34" s="687"/>
      <c r="AK34" s="687"/>
      <c r="AL34" s="688" t="s">
        <v>128</v>
      </c>
      <c r="AM34" s="689"/>
      <c r="AN34" s="689"/>
      <c r="AO34" s="690"/>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98" t="s">
        <v>319</v>
      </c>
      <c r="CE34" s="699"/>
      <c r="CF34" s="699"/>
      <c r="CG34" s="699"/>
      <c r="CH34" s="699"/>
      <c r="CI34" s="699"/>
      <c r="CJ34" s="699"/>
      <c r="CK34" s="699"/>
      <c r="CL34" s="699"/>
      <c r="CM34" s="699"/>
      <c r="CN34" s="699"/>
      <c r="CO34" s="699"/>
      <c r="CP34" s="699"/>
      <c r="CQ34" s="700"/>
      <c r="CR34" s="683">
        <v>319722</v>
      </c>
      <c r="CS34" s="684"/>
      <c r="CT34" s="684"/>
      <c r="CU34" s="684"/>
      <c r="CV34" s="684"/>
      <c r="CW34" s="684"/>
      <c r="CX34" s="684"/>
      <c r="CY34" s="685"/>
      <c r="CZ34" s="688">
        <v>20.9</v>
      </c>
      <c r="DA34" s="718"/>
      <c r="DB34" s="718"/>
      <c r="DC34" s="722"/>
      <c r="DD34" s="692">
        <v>129783</v>
      </c>
      <c r="DE34" s="684"/>
      <c r="DF34" s="684"/>
      <c r="DG34" s="684"/>
      <c r="DH34" s="684"/>
      <c r="DI34" s="684"/>
      <c r="DJ34" s="684"/>
      <c r="DK34" s="685"/>
      <c r="DL34" s="692">
        <v>107156</v>
      </c>
      <c r="DM34" s="684"/>
      <c r="DN34" s="684"/>
      <c r="DO34" s="684"/>
      <c r="DP34" s="684"/>
      <c r="DQ34" s="684"/>
      <c r="DR34" s="684"/>
      <c r="DS34" s="684"/>
      <c r="DT34" s="684"/>
      <c r="DU34" s="684"/>
      <c r="DV34" s="685"/>
      <c r="DW34" s="688">
        <v>17.3</v>
      </c>
      <c r="DX34" s="718"/>
      <c r="DY34" s="718"/>
      <c r="DZ34" s="718"/>
      <c r="EA34" s="718"/>
      <c r="EB34" s="718"/>
      <c r="EC34" s="719"/>
    </row>
    <row r="35" spans="2:133" ht="11.25" customHeight="1" x14ac:dyDescent="0.15">
      <c r="B35" s="680" t="s">
        <v>320</v>
      </c>
      <c r="C35" s="681"/>
      <c r="D35" s="681"/>
      <c r="E35" s="681"/>
      <c r="F35" s="681"/>
      <c r="G35" s="681"/>
      <c r="H35" s="681"/>
      <c r="I35" s="681"/>
      <c r="J35" s="681"/>
      <c r="K35" s="681"/>
      <c r="L35" s="681"/>
      <c r="M35" s="681"/>
      <c r="N35" s="681"/>
      <c r="O35" s="681"/>
      <c r="P35" s="681"/>
      <c r="Q35" s="682"/>
      <c r="R35" s="683">
        <v>25576</v>
      </c>
      <c r="S35" s="684"/>
      <c r="T35" s="684"/>
      <c r="U35" s="684"/>
      <c r="V35" s="684"/>
      <c r="W35" s="684"/>
      <c r="X35" s="684"/>
      <c r="Y35" s="685"/>
      <c r="Z35" s="686">
        <v>1.6</v>
      </c>
      <c r="AA35" s="686"/>
      <c r="AB35" s="686"/>
      <c r="AC35" s="686"/>
      <c r="AD35" s="687" t="s">
        <v>128</v>
      </c>
      <c r="AE35" s="687"/>
      <c r="AF35" s="687"/>
      <c r="AG35" s="687"/>
      <c r="AH35" s="687"/>
      <c r="AI35" s="687"/>
      <c r="AJ35" s="687"/>
      <c r="AK35" s="687"/>
      <c r="AL35" s="688" t="s">
        <v>234</v>
      </c>
      <c r="AM35" s="689"/>
      <c r="AN35" s="689"/>
      <c r="AO35" s="690"/>
      <c r="AP35" s="235"/>
      <c r="AQ35" s="662" t="s">
        <v>321</v>
      </c>
      <c r="AR35" s="663"/>
      <c r="AS35" s="663"/>
      <c r="AT35" s="663"/>
      <c r="AU35" s="663"/>
      <c r="AV35" s="663"/>
      <c r="AW35" s="663"/>
      <c r="AX35" s="663"/>
      <c r="AY35" s="663"/>
      <c r="AZ35" s="663"/>
      <c r="BA35" s="663"/>
      <c r="BB35" s="663"/>
      <c r="BC35" s="663"/>
      <c r="BD35" s="663"/>
      <c r="BE35" s="663"/>
      <c r="BF35" s="664"/>
      <c r="BG35" s="662" t="s">
        <v>322</v>
      </c>
      <c r="BH35" s="663"/>
      <c r="BI35" s="663"/>
      <c r="BJ35" s="663"/>
      <c r="BK35" s="663"/>
      <c r="BL35" s="663"/>
      <c r="BM35" s="663"/>
      <c r="BN35" s="663"/>
      <c r="BO35" s="663"/>
      <c r="BP35" s="663"/>
      <c r="BQ35" s="663"/>
      <c r="BR35" s="663"/>
      <c r="BS35" s="663"/>
      <c r="BT35" s="663"/>
      <c r="BU35" s="663"/>
      <c r="BV35" s="663"/>
      <c r="BW35" s="663"/>
      <c r="BX35" s="663"/>
      <c r="BY35" s="663"/>
      <c r="BZ35" s="663"/>
      <c r="CA35" s="663"/>
      <c r="CB35" s="664"/>
      <c r="CD35" s="698" t="s">
        <v>323</v>
      </c>
      <c r="CE35" s="699"/>
      <c r="CF35" s="699"/>
      <c r="CG35" s="699"/>
      <c r="CH35" s="699"/>
      <c r="CI35" s="699"/>
      <c r="CJ35" s="699"/>
      <c r="CK35" s="699"/>
      <c r="CL35" s="699"/>
      <c r="CM35" s="699"/>
      <c r="CN35" s="699"/>
      <c r="CO35" s="699"/>
      <c r="CP35" s="699"/>
      <c r="CQ35" s="700"/>
      <c r="CR35" s="683">
        <v>18052</v>
      </c>
      <c r="CS35" s="720"/>
      <c r="CT35" s="720"/>
      <c r="CU35" s="720"/>
      <c r="CV35" s="720"/>
      <c r="CW35" s="720"/>
      <c r="CX35" s="720"/>
      <c r="CY35" s="721"/>
      <c r="CZ35" s="688">
        <v>1.2</v>
      </c>
      <c r="DA35" s="718"/>
      <c r="DB35" s="718"/>
      <c r="DC35" s="722"/>
      <c r="DD35" s="692">
        <v>7055</v>
      </c>
      <c r="DE35" s="720"/>
      <c r="DF35" s="720"/>
      <c r="DG35" s="720"/>
      <c r="DH35" s="720"/>
      <c r="DI35" s="720"/>
      <c r="DJ35" s="720"/>
      <c r="DK35" s="721"/>
      <c r="DL35" s="692">
        <v>7055</v>
      </c>
      <c r="DM35" s="720"/>
      <c r="DN35" s="720"/>
      <c r="DO35" s="720"/>
      <c r="DP35" s="720"/>
      <c r="DQ35" s="720"/>
      <c r="DR35" s="720"/>
      <c r="DS35" s="720"/>
      <c r="DT35" s="720"/>
      <c r="DU35" s="720"/>
      <c r="DV35" s="721"/>
      <c r="DW35" s="688">
        <v>1.1000000000000001</v>
      </c>
      <c r="DX35" s="718"/>
      <c r="DY35" s="718"/>
      <c r="DZ35" s="718"/>
      <c r="EA35" s="718"/>
      <c r="EB35" s="718"/>
      <c r="EC35" s="719"/>
    </row>
    <row r="36" spans="2:133" ht="11.25" customHeight="1" x14ac:dyDescent="0.15">
      <c r="B36" s="680" t="s">
        <v>324</v>
      </c>
      <c r="C36" s="681"/>
      <c r="D36" s="681"/>
      <c r="E36" s="681"/>
      <c r="F36" s="681"/>
      <c r="G36" s="681"/>
      <c r="H36" s="681"/>
      <c r="I36" s="681"/>
      <c r="J36" s="681"/>
      <c r="K36" s="681"/>
      <c r="L36" s="681"/>
      <c r="M36" s="681"/>
      <c r="N36" s="681"/>
      <c r="O36" s="681"/>
      <c r="P36" s="681"/>
      <c r="Q36" s="682"/>
      <c r="R36" s="683">
        <v>326945</v>
      </c>
      <c r="S36" s="684"/>
      <c r="T36" s="684"/>
      <c r="U36" s="684"/>
      <c r="V36" s="684"/>
      <c r="W36" s="684"/>
      <c r="X36" s="684"/>
      <c r="Y36" s="685"/>
      <c r="Z36" s="686">
        <v>20.3</v>
      </c>
      <c r="AA36" s="686"/>
      <c r="AB36" s="686"/>
      <c r="AC36" s="686"/>
      <c r="AD36" s="687" t="s">
        <v>128</v>
      </c>
      <c r="AE36" s="687"/>
      <c r="AF36" s="687"/>
      <c r="AG36" s="687"/>
      <c r="AH36" s="687"/>
      <c r="AI36" s="687"/>
      <c r="AJ36" s="687"/>
      <c r="AK36" s="687"/>
      <c r="AL36" s="688" t="s">
        <v>234</v>
      </c>
      <c r="AM36" s="689"/>
      <c r="AN36" s="689"/>
      <c r="AO36" s="690"/>
      <c r="AP36" s="235"/>
      <c r="AQ36" s="757" t="s">
        <v>325</v>
      </c>
      <c r="AR36" s="758"/>
      <c r="AS36" s="758"/>
      <c r="AT36" s="758"/>
      <c r="AU36" s="758"/>
      <c r="AV36" s="758"/>
      <c r="AW36" s="758"/>
      <c r="AX36" s="758"/>
      <c r="AY36" s="759"/>
      <c r="AZ36" s="672">
        <v>166246</v>
      </c>
      <c r="BA36" s="673"/>
      <c r="BB36" s="673"/>
      <c r="BC36" s="673"/>
      <c r="BD36" s="673"/>
      <c r="BE36" s="673"/>
      <c r="BF36" s="760"/>
      <c r="BG36" s="694" t="s">
        <v>326</v>
      </c>
      <c r="BH36" s="695"/>
      <c r="BI36" s="695"/>
      <c r="BJ36" s="695"/>
      <c r="BK36" s="695"/>
      <c r="BL36" s="695"/>
      <c r="BM36" s="695"/>
      <c r="BN36" s="695"/>
      <c r="BO36" s="695"/>
      <c r="BP36" s="695"/>
      <c r="BQ36" s="695"/>
      <c r="BR36" s="695"/>
      <c r="BS36" s="695"/>
      <c r="BT36" s="695"/>
      <c r="BU36" s="696"/>
      <c r="BV36" s="672">
        <v>5156</v>
      </c>
      <c r="BW36" s="673"/>
      <c r="BX36" s="673"/>
      <c r="BY36" s="673"/>
      <c r="BZ36" s="673"/>
      <c r="CA36" s="673"/>
      <c r="CB36" s="760"/>
      <c r="CD36" s="698" t="s">
        <v>327</v>
      </c>
      <c r="CE36" s="699"/>
      <c r="CF36" s="699"/>
      <c r="CG36" s="699"/>
      <c r="CH36" s="699"/>
      <c r="CI36" s="699"/>
      <c r="CJ36" s="699"/>
      <c r="CK36" s="699"/>
      <c r="CL36" s="699"/>
      <c r="CM36" s="699"/>
      <c r="CN36" s="699"/>
      <c r="CO36" s="699"/>
      <c r="CP36" s="699"/>
      <c r="CQ36" s="700"/>
      <c r="CR36" s="683">
        <v>214257</v>
      </c>
      <c r="CS36" s="684"/>
      <c r="CT36" s="684"/>
      <c r="CU36" s="684"/>
      <c r="CV36" s="684"/>
      <c r="CW36" s="684"/>
      <c r="CX36" s="684"/>
      <c r="CY36" s="685"/>
      <c r="CZ36" s="688">
        <v>14</v>
      </c>
      <c r="DA36" s="718"/>
      <c r="DB36" s="718"/>
      <c r="DC36" s="722"/>
      <c r="DD36" s="692">
        <v>48460</v>
      </c>
      <c r="DE36" s="684"/>
      <c r="DF36" s="684"/>
      <c r="DG36" s="684"/>
      <c r="DH36" s="684"/>
      <c r="DI36" s="684"/>
      <c r="DJ36" s="684"/>
      <c r="DK36" s="685"/>
      <c r="DL36" s="692">
        <v>40630</v>
      </c>
      <c r="DM36" s="684"/>
      <c r="DN36" s="684"/>
      <c r="DO36" s="684"/>
      <c r="DP36" s="684"/>
      <c r="DQ36" s="684"/>
      <c r="DR36" s="684"/>
      <c r="DS36" s="684"/>
      <c r="DT36" s="684"/>
      <c r="DU36" s="684"/>
      <c r="DV36" s="685"/>
      <c r="DW36" s="688">
        <v>6.6</v>
      </c>
      <c r="DX36" s="718"/>
      <c r="DY36" s="718"/>
      <c r="DZ36" s="718"/>
      <c r="EA36" s="718"/>
      <c r="EB36" s="718"/>
      <c r="EC36" s="719"/>
    </row>
    <row r="37" spans="2:133" ht="11.25" customHeight="1" x14ac:dyDescent="0.15">
      <c r="B37" s="680" t="s">
        <v>328</v>
      </c>
      <c r="C37" s="681"/>
      <c r="D37" s="681"/>
      <c r="E37" s="681"/>
      <c r="F37" s="681"/>
      <c r="G37" s="681"/>
      <c r="H37" s="681"/>
      <c r="I37" s="681"/>
      <c r="J37" s="681"/>
      <c r="K37" s="681"/>
      <c r="L37" s="681"/>
      <c r="M37" s="681"/>
      <c r="N37" s="681"/>
      <c r="O37" s="681"/>
      <c r="P37" s="681"/>
      <c r="Q37" s="682"/>
      <c r="R37" s="683">
        <v>41784</v>
      </c>
      <c r="S37" s="684"/>
      <c r="T37" s="684"/>
      <c r="U37" s="684"/>
      <c r="V37" s="684"/>
      <c r="W37" s="684"/>
      <c r="X37" s="684"/>
      <c r="Y37" s="685"/>
      <c r="Z37" s="686">
        <v>2.6</v>
      </c>
      <c r="AA37" s="686"/>
      <c r="AB37" s="686"/>
      <c r="AC37" s="686"/>
      <c r="AD37" s="687" t="s">
        <v>128</v>
      </c>
      <c r="AE37" s="687"/>
      <c r="AF37" s="687"/>
      <c r="AG37" s="687"/>
      <c r="AH37" s="687"/>
      <c r="AI37" s="687"/>
      <c r="AJ37" s="687"/>
      <c r="AK37" s="687"/>
      <c r="AL37" s="688" t="s">
        <v>128</v>
      </c>
      <c r="AM37" s="689"/>
      <c r="AN37" s="689"/>
      <c r="AO37" s="690"/>
      <c r="AQ37" s="761" t="s">
        <v>329</v>
      </c>
      <c r="AR37" s="762"/>
      <c r="AS37" s="762"/>
      <c r="AT37" s="762"/>
      <c r="AU37" s="762"/>
      <c r="AV37" s="762"/>
      <c r="AW37" s="762"/>
      <c r="AX37" s="762"/>
      <c r="AY37" s="763"/>
      <c r="AZ37" s="683" t="s">
        <v>128</v>
      </c>
      <c r="BA37" s="684"/>
      <c r="BB37" s="684"/>
      <c r="BC37" s="684"/>
      <c r="BD37" s="720"/>
      <c r="BE37" s="720"/>
      <c r="BF37" s="750"/>
      <c r="BG37" s="698" t="s">
        <v>330</v>
      </c>
      <c r="BH37" s="699"/>
      <c r="BI37" s="699"/>
      <c r="BJ37" s="699"/>
      <c r="BK37" s="699"/>
      <c r="BL37" s="699"/>
      <c r="BM37" s="699"/>
      <c r="BN37" s="699"/>
      <c r="BO37" s="699"/>
      <c r="BP37" s="699"/>
      <c r="BQ37" s="699"/>
      <c r="BR37" s="699"/>
      <c r="BS37" s="699"/>
      <c r="BT37" s="699"/>
      <c r="BU37" s="700"/>
      <c r="BV37" s="683">
        <v>4450</v>
      </c>
      <c r="BW37" s="684"/>
      <c r="BX37" s="684"/>
      <c r="BY37" s="684"/>
      <c r="BZ37" s="684"/>
      <c r="CA37" s="684"/>
      <c r="CB37" s="693"/>
      <c r="CD37" s="698" t="s">
        <v>331</v>
      </c>
      <c r="CE37" s="699"/>
      <c r="CF37" s="699"/>
      <c r="CG37" s="699"/>
      <c r="CH37" s="699"/>
      <c r="CI37" s="699"/>
      <c r="CJ37" s="699"/>
      <c r="CK37" s="699"/>
      <c r="CL37" s="699"/>
      <c r="CM37" s="699"/>
      <c r="CN37" s="699"/>
      <c r="CO37" s="699"/>
      <c r="CP37" s="699"/>
      <c r="CQ37" s="700"/>
      <c r="CR37" s="683">
        <v>30893</v>
      </c>
      <c r="CS37" s="720"/>
      <c r="CT37" s="720"/>
      <c r="CU37" s="720"/>
      <c r="CV37" s="720"/>
      <c r="CW37" s="720"/>
      <c r="CX37" s="720"/>
      <c r="CY37" s="721"/>
      <c r="CZ37" s="688">
        <v>2</v>
      </c>
      <c r="DA37" s="718"/>
      <c r="DB37" s="718"/>
      <c r="DC37" s="722"/>
      <c r="DD37" s="692">
        <v>25425</v>
      </c>
      <c r="DE37" s="720"/>
      <c r="DF37" s="720"/>
      <c r="DG37" s="720"/>
      <c r="DH37" s="720"/>
      <c r="DI37" s="720"/>
      <c r="DJ37" s="720"/>
      <c r="DK37" s="721"/>
      <c r="DL37" s="692">
        <v>25425</v>
      </c>
      <c r="DM37" s="720"/>
      <c r="DN37" s="720"/>
      <c r="DO37" s="720"/>
      <c r="DP37" s="720"/>
      <c r="DQ37" s="720"/>
      <c r="DR37" s="720"/>
      <c r="DS37" s="720"/>
      <c r="DT37" s="720"/>
      <c r="DU37" s="720"/>
      <c r="DV37" s="721"/>
      <c r="DW37" s="688">
        <v>4.0999999999999996</v>
      </c>
      <c r="DX37" s="718"/>
      <c r="DY37" s="718"/>
      <c r="DZ37" s="718"/>
      <c r="EA37" s="718"/>
      <c r="EB37" s="718"/>
      <c r="EC37" s="719"/>
    </row>
    <row r="38" spans="2:133" ht="11.25" customHeight="1" x14ac:dyDescent="0.15">
      <c r="B38" s="680" t="s">
        <v>332</v>
      </c>
      <c r="C38" s="681"/>
      <c r="D38" s="681"/>
      <c r="E38" s="681"/>
      <c r="F38" s="681"/>
      <c r="G38" s="681"/>
      <c r="H38" s="681"/>
      <c r="I38" s="681"/>
      <c r="J38" s="681"/>
      <c r="K38" s="681"/>
      <c r="L38" s="681"/>
      <c r="M38" s="681"/>
      <c r="N38" s="681"/>
      <c r="O38" s="681"/>
      <c r="P38" s="681"/>
      <c r="Q38" s="682"/>
      <c r="R38" s="683">
        <v>29798</v>
      </c>
      <c r="S38" s="684"/>
      <c r="T38" s="684"/>
      <c r="U38" s="684"/>
      <c r="V38" s="684"/>
      <c r="W38" s="684"/>
      <c r="X38" s="684"/>
      <c r="Y38" s="685"/>
      <c r="Z38" s="686">
        <v>1.8</v>
      </c>
      <c r="AA38" s="686"/>
      <c r="AB38" s="686"/>
      <c r="AC38" s="686"/>
      <c r="AD38" s="687" t="s">
        <v>128</v>
      </c>
      <c r="AE38" s="687"/>
      <c r="AF38" s="687"/>
      <c r="AG38" s="687"/>
      <c r="AH38" s="687"/>
      <c r="AI38" s="687"/>
      <c r="AJ38" s="687"/>
      <c r="AK38" s="687"/>
      <c r="AL38" s="688" t="s">
        <v>234</v>
      </c>
      <c r="AM38" s="689"/>
      <c r="AN38" s="689"/>
      <c r="AO38" s="690"/>
      <c r="AQ38" s="761" t="s">
        <v>333</v>
      </c>
      <c r="AR38" s="762"/>
      <c r="AS38" s="762"/>
      <c r="AT38" s="762"/>
      <c r="AU38" s="762"/>
      <c r="AV38" s="762"/>
      <c r="AW38" s="762"/>
      <c r="AX38" s="762"/>
      <c r="AY38" s="763"/>
      <c r="AZ38" s="683" t="s">
        <v>128</v>
      </c>
      <c r="BA38" s="684"/>
      <c r="BB38" s="684"/>
      <c r="BC38" s="684"/>
      <c r="BD38" s="720"/>
      <c r="BE38" s="720"/>
      <c r="BF38" s="750"/>
      <c r="BG38" s="698" t="s">
        <v>334</v>
      </c>
      <c r="BH38" s="699"/>
      <c r="BI38" s="699"/>
      <c r="BJ38" s="699"/>
      <c r="BK38" s="699"/>
      <c r="BL38" s="699"/>
      <c r="BM38" s="699"/>
      <c r="BN38" s="699"/>
      <c r="BO38" s="699"/>
      <c r="BP38" s="699"/>
      <c r="BQ38" s="699"/>
      <c r="BR38" s="699"/>
      <c r="BS38" s="699"/>
      <c r="BT38" s="699"/>
      <c r="BU38" s="700"/>
      <c r="BV38" s="683">
        <v>57</v>
      </c>
      <c r="BW38" s="684"/>
      <c r="BX38" s="684"/>
      <c r="BY38" s="684"/>
      <c r="BZ38" s="684"/>
      <c r="CA38" s="684"/>
      <c r="CB38" s="693"/>
      <c r="CD38" s="698" t="s">
        <v>335</v>
      </c>
      <c r="CE38" s="699"/>
      <c r="CF38" s="699"/>
      <c r="CG38" s="699"/>
      <c r="CH38" s="699"/>
      <c r="CI38" s="699"/>
      <c r="CJ38" s="699"/>
      <c r="CK38" s="699"/>
      <c r="CL38" s="699"/>
      <c r="CM38" s="699"/>
      <c r="CN38" s="699"/>
      <c r="CO38" s="699"/>
      <c r="CP38" s="699"/>
      <c r="CQ38" s="700"/>
      <c r="CR38" s="683">
        <v>166246</v>
      </c>
      <c r="CS38" s="684"/>
      <c r="CT38" s="684"/>
      <c r="CU38" s="684"/>
      <c r="CV38" s="684"/>
      <c r="CW38" s="684"/>
      <c r="CX38" s="684"/>
      <c r="CY38" s="685"/>
      <c r="CZ38" s="688">
        <v>10.9</v>
      </c>
      <c r="DA38" s="718"/>
      <c r="DB38" s="718"/>
      <c r="DC38" s="722"/>
      <c r="DD38" s="692">
        <v>137693</v>
      </c>
      <c r="DE38" s="684"/>
      <c r="DF38" s="684"/>
      <c r="DG38" s="684"/>
      <c r="DH38" s="684"/>
      <c r="DI38" s="684"/>
      <c r="DJ38" s="684"/>
      <c r="DK38" s="685"/>
      <c r="DL38" s="692">
        <v>36272</v>
      </c>
      <c r="DM38" s="684"/>
      <c r="DN38" s="684"/>
      <c r="DO38" s="684"/>
      <c r="DP38" s="684"/>
      <c r="DQ38" s="684"/>
      <c r="DR38" s="684"/>
      <c r="DS38" s="684"/>
      <c r="DT38" s="684"/>
      <c r="DU38" s="684"/>
      <c r="DV38" s="685"/>
      <c r="DW38" s="688">
        <v>5.9</v>
      </c>
      <c r="DX38" s="718"/>
      <c r="DY38" s="718"/>
      <c r="DZ38" s="718"/>
      <c r="EA38" s="718"/>
      <c r="EB38" s="718"/>
      <c r="EC38" s="719"/>
    </row>
    <row r="39" spans="2:133" ht="11.25" customHeight="1" x14ac:dyDescent="0.15">
      <c r="B39" s="680" t="s">
        <v>336</v>
      </c>
      <c r="C39" s="681"/>
      <c r="D39" s="681"/>
      <c r="E39" s="681"/>
      <c r="F39" s="681"/>
      <c r="G39" s="681"/>
      <c r="H39" s="681"/>
      <c r="I39" s="681"/>
      <c r="J39" s="681"/>
      <c r="K39" s="681"/>
      <c r="L39" s="681"/>
      <c r="M39" s="681"/>
      <c r="N39" s="681"/>
      <c r="O39" s="681"/>
      <c r="P39" s="681"/>
      <c r="Q39" s="682"/>
      <c r="R39" s="683">
        <v>159043</v>
      </c>
      <c r="S39" s="684"/>
      <c r="T39" s="684"/>
      <c r="U39" s="684"/>
      <c r="V39" s="684"/>
      <c r="W39" s="684"/>
      <c r="X39" s="684"/>
      <c r="Y39" s="685"/>
      <c r="Z39" s="686">
        <v>9.9</v>
      </c>
      <c r="AA39" s="686"/>
      <c r="AB39" s="686"/>
      <c r="AC39" s="686"/>
      <c r="AD39" s="687" t="s">
        <v>128</v>
      </c>
      <c r="AE39" s="687"/>
      <c r="AF39" s="687"/>
      <c r="AG39" s="687"/>
      <c r="AH39" s="687"/>
      <c r="AI39" s="687"/>
      <c r="AJ39" s="687"/>
      <c r="AK39" s="687"/>
      <c r="AL39" s="688" t="s">
        <v>128</v>
      </c>
      <c r="AM39" s="689"/>
      <c r="AN39" s="689"/>
      <c r="AO39" s="690"/>
      <c r="AQ39" s="761" t="s">
        <v>337</v>
      </c>
      <c r="AR39" s="762"/>
      <c r="AS39" s="762"/>
      <c r="AT39" s="762"/>
      <c r="AU39" s="762"/>
      <c r="AV39" s="762"/>
      <c r="AW39" s="762"/>
      <c r="AX39" s="762"/>
      <c r="AY39" s="763"/>
      <c r="AZ39" s="683" t="s">
        <v>128</v>
      </c>
      <c r="BA39" s="684"/>
      <c r="BB39" s="684"/>
      <c r="BC39" s="684"/>
      <c r="BD39" s="720"/>
      <c r="BE39" s="720"/>
      <c r="BF39" s="750"/>
      <c r="BG39" s="698" t="s">
        <v>338</v>
      </c>
      <c r="BH39" s="699"/>
      <c r="BI39" s="699"/>
      <c r="BJ39" s="699"/>
      <c r="BK39" s="699"/>
      <c r="BL39" s="699"/>
      <c r="BM39" s="699"/>
      <c r="BN39" s="699"/>
      <c r="BO39" s="699"/>
      <c r="BP39" s="699"/>
      <c r="BQ39" s="699"/>
      <c r="BR39" s="699"/>
      <c r="BS39" s="699"/>
      <c r="BT39" s="699"/>
      <c r="BU39" s="700"/>
      <c r="BV39" s="683">
        <v>80</v>
      </c>
      <c r="BW39" s="684"/>
      <c r="BX39" s="684"/>
      <c r="BY39" s="684"/>
      <c r="BZ39" s="684"/>
      <c r="CA39" s="684"/>
      <c r="CB39" s="693"/>
      <c r="CD39" s="698" t="s">
        <v>339</v>
      </c>
      <c r="CE39" s="699"/>
      <c r="CF39" s="699"/>
      <c r="CG39" s="699"/>
      <c r="CH39" s="699"/>
      <c r="CI39" s="699"/>
      <c r="CJ39" s="699"/>
      <c r="CK39" s="699"/>
      <c r="CL39" s="699"/>
      <c r="CM39" s="699"/>
      <c r="CN39" s="699"/>
      <c r="CO39" s="699"/>
      <c r="CP39" s="699"/>
      <c r="CQ39" s="700"/>
      <c r="CR39" s="683">
        <v>133655</v>
      </c>
      <c r="CS39" s="720"/>
      <c r="CT39" s="720"/>
      <c r="CU39" s="720"/>
      <c r="CV39" s="720"/>
      <c r="CW39" s="720"/>
      <c r="CX39" s="720"/>
      <c r="CY39" s="721"/>
      <c r="CZ39" s="688">
        <v>8.6999999999999993</v>
      </c>
      <c r="DA39" s="718"/>
      <c r="DB39" s="718"/>
      <c r="DC39" s="722"/>
      <c r="DD39" s="692">
        <v>109570</v>
      </c>
      <c r="DE39" s="720"/>
      <c r="DF39" s="720"/>
      <c r="DG39" s="720"/>
      <c r="DH39" s="720"/>
      <c r="DI39" s="720"/>
      <c r="DJ39" s="720"/>
      <c r="DK39" s="721"/>
      <c r="DL39" s="692" t="s">
        <v>128</v>
      </c>
      <c r="DM39" s="720"/>
      <c r="DN39" s="720"/>
      <c r="DO39" s="720"/>
      <c r="DP39" s="720"/>
      <c r="DQ39" s="720"/>
      <c r="DR39" s="720"/>
      <c r="DS39" s="720"/>
      <c r="DT39" s="720"/>
      <c r="DU39" s="720"/>
      <c r="DV39" s="721"/>
      <c r="DW39" s="688" t="s">
        <v>234</v>
      </c>
      <c r="DX39" s="718"/>
      <c r="DY39" s="718"/>
      <c r="DZ39" s="718"/>
      <c r="EA39" s="718"/>
      <c r="EB39" s="718"/>
      <c r="EC39" s="719"/>
    </row>
    <row r="40" spans="2:133" ht="11.25" customHeight="1" x14ac:dyDescent="0.15">
      <c r="B40" s="680" t="s">
        <v>340</v>
      </c>
      <c r="C40" s="681"/>
      <c r="D40" s="681"/>
      <c r="E40" s="681"/>
      <c r="F40" s="681"/>
      <c r="G40" s="681"/>
      <c r="H40" s="681"/>
      <c r="I40" s="681"/>
      <c r="J40" s="681"/>
      <c r="K40" s="681"/>
      <c r="L40" s="681"/>
      <c r="M40" s="681"/>
      <c r="N40" s="681"/>
      <c r="O40" s="681"/>
      <c r="P40" s="681"/>
      <c r="Q40" s="682"/>
      <c r="R40" s="683" t="s">
        <v>128</v>
      </c>
      <c r="S40" s="684"/>
      <c r="T40" s="684"/>
      <c r="U40" s="684"/>
      <c r="V40" s="684"/>
      <c r="W40" s="684"/>
      <c r="X40" s="684"/>
      <c r="Y40" s="685"/>
      <c r="Z40" s="686" t="s">
        <v>234</v>
      </c>
      <c r="AA40" s="686"/>
      <c r="AB40" s="686"/>
      <c r="AC40" s="686"/>
      <c r="AD40" s="687" t="s">
        <v>128</v>
      </c>
      <c r="AE40" s="687"/>
      <c r="AF40" s="687"/>
      <c r="AG40" s="687"/>
      <c r="AH40" s="687"/>
      <c r="AI40" s="687"/>
      <c r="AJ40" s="687"/>
      <c r="AK40" s="687"/>
      <c r="AL40" s="688" t="s">
        <v>128</v>
      </c>
      <c r="AM40" s="689"/>
      <c r="AN40" s="689"/>
      <c r="AO40" s="690"/>
      <c r="AQ40" s="761" t="s">
        <v>341</v>
      </c>
      <c r="AR40" s="762"/>
      <c r="AS40" s="762"/>
      <c r="AT40" s="762"/>
      <c r="AU40" s="762"/>
      <c r="AV40" s="762"/>
      <c r="AW40" s="762"/>
      <c r="AX40" s="762"/>
      <c r="AY40" s="763"/>
      <c r="AZ40" s="683" t="s">
        <v>128</v>
      </c>
      <c r="BA40" s="684"/>
      <c r="BB40" s="684"/>
      <c r="BC40" s="684"/>
      <c r="BD40" s="720"/>
      <c r="BE40" s="720"/>
      <c r="BF40" s="750"/>
      <c r="BG40" s="764" t="s">
        <v>342</v>
      </c>
      <c r="BH40" s="765"/>
      <c r="BI40" s="765"/>
      <c r="BJ40" s="765"/>
      <c r="BK40" s="765"/>
      <c r="BL40" s="236"/>
      <c r="BM40" s="699" t="s">
        <v>343</v>
      </c>
      <c r="BN40" s="699"/>
      <c r="BO40" s="699"/>
      <c r="BP40" s="699"/>
      <c r="BQ40" s="699"/>
      <c r="BR40" s="699"/>
      <c r="BS40" s="699"/>
      <c r="BT40" s="699"/>
      <c r="BU40" s="700"/>
      <c r="BV40" s="683">
        <v>42</v>
      </c>
      <c r="BW40" s="684"/>
      <c r="BX40" s="684"/>
      <c r="BY40" s="684"/>
      <c r="BZ40" s="684"/>
      <c r="CA40" s="684"/>
      <c r="CB40" s="693"/>
      <c r="CD40" s="698" t="s">
        <v>344</v>
      </c>
      <c r="CE40" s="699"/>
      <c r="CF40" s="699"/>
      <c r="CG40" s="699"/>
      <c r="CH40" s="699"/>
      <c r="CI40" s="699"/>
      <c r="CJ40" s="699"/>
      <c r="CK40" s="699"/>
      <c r="CL40" s="699"/>
      <c r="CM40" s="699"/>
      <c r="CN40" s="699"/>
      <c r="CO40" s="699"/>
      <c r="CP40" s="699"/>
      <c r="CQ40" s="700"/>
      <c r="CR40" s="683" t="s">
        <v>128</v>
      </c>
      <c r="CS40" s="684"/>
      <c r="CT40" s="684"/>
      <c r="CU40" s="684"/>
      <c r="CV40" s="684"/>
      <c r="CW40" s="684"/>
      <c r="CX40" s="684"/>
      <c r="CY40" s="685"/>
      <c r="CZ40" s="688" t="s">
        <v>128</v>
      </c>
      <c r="DA40" s="718"/>
      <c r="DB40" s="718"/>
      <c r="DC40" s="722"/>
      <c r="DD40" s="692" t="s">
        <v>128</v>
      </c>
      <c r="DE40" s="684"/>
      <c r="DF40" s="684"/>
      <c r="DG40" s="684"/>
      <c r="DH40" s="684"/>
      <c r="DI40" s="684"/>
      <c r="DJ40" s="684"/>
      <c r="DK40" s="685"/>
      <c r="DL40" s="692" t="s">
        <v>234</v>
      </c>
      <c r="DM40" s="684"/>
      <c r="DN40" s="684"/>
      <c r="DO40" s="684"/>
      <c r="DP40" s="684"/>
      <c r="DQ40" s="684"/>
      <c r="DR40" s="684"/>
      <c r="DS40" s="684"/>
      <c r="DT40" s="684"/>
      <c r="DU40" s="684"/>
      <c r="DV40" s="685"/>
      <c r="DW40" s="688" t="s">
        <v>234</v>
      </c>
      <c r="DX40" s="718"/>
      <c r="DY40" s="718"/>
      <c r="DZ40" s="718"/>
      <c r="EA40" s="718"/>
      <c r="EB40" s="718"/>
      <c r="EC40" s="719"/>
    </row>
    <row r="41" spans="2:133" ht="11.25" customHeight="1" x14ac:dyDescent="0.15">
      <c r="B41" s="680" t="s">
        <v>345</v>
      </c>
      <c r="C41" s="681"/>
      <c r="D41" s="681"/>
      <c r="E41" s="681"/>
      <c r="F41" s="681"/>
      <c r="G41" s="681"/>
      <c r="H41" s="681"/>
      <c r="I41" s="681"/>
      <c r="J41" s="681"/>
      <c r="K41" s="681"/>
      <c r="L41" s="681"/>
      <c r="M41" s="681"/>
      <c r="N41" s="681"/>
      <c r="O41" s="681"/>
      <c r="P41" s="681"/>
      <c r="Q41" s="682"/>
      <c r="R41" s="683">
        <v>15243</v>
      </c>
      <c r="S41" s="684"/>
      <c r="T41" s="684"/>
      <c r="U41" s="684"/>
      <c r="V41" s="684"/>
      <c r="W41" s="684"/>
      <c r="X41" s="684"/>
      <c r="Y41" s="685"/>
      <c r="Z41" s="686">
        <v>0.9</v>
      </c>
      <c r="AA41" s="686"/>
      <c r="AB41" s="686"/>
      <c r="AC41" s="686"/>
      <c r="AD41" s="687" t="s">
        <v>128</v>
      </c>
      <c r="AE41" s="687"/>
      <c r="AF41" s="687"/>
      <c r="AG41" s="687"/>
      <c r="AH41" s="687"/>
      <c r="AI41" s="687"/>
      <c r="AJ41" s="687"/>
      <c r="AK41" s="687"/>
      <c r="AL41" s="688" t="s">
        <v>128</v>
      </c>
      <c r="AM41" s="689"/>
      <c r="AN41" s="689"/>
      <c r="AO41" s="690"/>
      <c r="AQ41" s="761" t="s">
        <v>346</v>
      </c>
      <c r="AR41" s="762"/>
      <c r="AS41" s="762"/>
      <c r="AT41" s="762"/>
      <c r="AU41" s="762"/>
      <c r="AV41" s="762"/>
      <c r="AW41" s="762"/>
      <c r="AX41" s="762"/>
      <c r="AY41" s="763"/>
      <c r="AZ41" s="683">
        <v>34744</v>
      </c>
      <c r="BA41" s="684"/>
      <c r="BB41" s="684"/>
      <c r="BC41" s="684"/>
      <c r="BD41" s="720"/>
      <c r="BE41" s="720"/>
      <c r="BF41" s="750"/>
      <c r="BG41" s="764"/>
      <c r="BH41" s="765"/>
      <c r="BI41" s="765"/>
      <c r="BJ41" s="765"/>
      <c r="BK41" s="765"/>
      <c r="BL41" s="236"/>
      <c r="BM41" s="699" t="s">
        <v>347</v>
      </c>
      <c r="BN41" s="699"/>
      <c r="BO41" s="699"/>
      <c r="BP41" s="699"/>
      <c r="BQ41" s="699"/>
      <c r="BR41" s="699"/>
      <c r="BS41" s="699"/>
      <c r="BT41" s="699"/>
      <c r="BU41" s="700"/>
      <c r="BV41" s="683">
        <v>17</v>
      </c>
      <c r="BW41" s="684"/>
      <c r="BX41" s="684"/>
      <c r="BY41" s="684"/>
      <c r="BZ41" s="684"/>
      <c r="CA41" s="684"/>
      <c r="CB41" s="693"/>
      <c r="CD41" s="698" t="s">
        <v>348</v>
      </c>
      <c r="CE41" s="699"/>
      <c r="CF41" s="699"/>
      <c r="CG41" s="699"/>
      <c r="CH41" s="699"/>
      <c r="CI41" s="699"/>
      <c r="CJ41" s="699"/>
      <c r="CK41" s="699"/>
      <c r="CL41" s="699"/>
      <c r="CM41" s="699"/>
      <c r="CN41" s="699"/>
      <c r="CO41" s="699"/>
      <c r="CP41" s="699"/>
      <c r="CQ41" s="700"/>
      <c r="CR41" s="683" t="s">
        <v>234</v>
      </c>
      <c r="CS41" s="720"/>
      <c r="CT41" s="720"/>
      <c r="CU41" s="720"/>
      <c r="CV41" s="720"/>
      <c r="CW41" s="720"/>
      <c r="CX41" s="720"/>
      <c r="CY41" s="721"/>
      <c r="CZ41" s="688" t="s">
        <v>234</v>
      </c>
      <c r="DA41" s="718"/>
      <c r="DB41" s="718"/>
      <c r="DC41" s="722"/>
      <c r="DD41" s="692" t="s">
        <v>128</v>
      </c>
      <c r="DE41" s="720"/>
      <c r="DF41" s="720"/>
      <c r="DG41" s="720"/>
      <c r="DH41" s="720"/>
      <c r="DI41" s="720"/>
      <c r="DJ41" s="720"/>
      <c r="DK41" s="721"/>
      <c r="DL41" s="770"/>
      <c r="DM41" s="771"/>
      <c r="DN41" s="771"/>
      <c r="DO41" s="771"/>
      <c r="DP41" s="771"/>
      <c r="DQ41" s="771"/>
      <c r="DR41" s="771"/>
      <c r="DS41" s="771"/>
      <c r="DT41" s="771"/>
      <c r="DU41" s="771"/>
      <c r="DV41" s="772"/>
      <c r="DW41" s="773"/>
      <c r="DX41" s="774"/>
      <c r="DY41" s="774"/>
      <c r="DZ41" s="774"/>
      <c r="EA41" s="774"/>
      <c r="EB41" s="774"/>
      <c r="EC41" s="775"/>
    </row>
    <row r="42" spans="2:133" ht="11.25" customHeight="1" x14ac:dyDescent="0.15">
      <c r="B42" s="732" t="s">
        <v>349</v>
      </c>
      <c r="C42" s="733"/>
      <c r="D42" s="733"/>
      <c r="E42" s="733"/>
      <c r="F42" s="733"/>
      <c r="G42" s="733"/>
      <c r="H42" s="733"/>
      <c r="I42" s="733"/>
      <c r="J42" s="733"/>
      <c r="K42" s="733"/>
      <c r="L42" s="733"/>
      <c r="M42" s="733"/>
      <c r="N42" s="733"/>
      <c r="O42" s="733"/>
      <c r="P42" s="733"/>
      <c r="Q42" s="734"/>
      <c r="R42" s="768">
        <v>1610907</v>
      </c>
      <c r="S42" s="769"/>
      <c r="T42" s="769"/>
      <c r="U42" s="769"/>
      <c r="V42" s="769"/>
      <c r="W42" s="769"/>
      <c r="X42" s="769"/>
      <c r="Y42" s="777"/>
      <c r="Z42" s="778">
        <v>100</v>
      </c>
      <c r="AA42" s="778"/>
      <c r="AB42" s="778"/>
      <c r="AC42" s="778"/>
      <c r="AD42" s="779">
        <v>603491</v>
      </c>
      <c r="AE42" s="779"/>
      <c r="AF42" s="779"/>
      <c r="AG42" s="779"/>
      <c r="AH42" s="779"/>
      <c r="AI42" s="779"/>
      <c r="AJ42" s="779"/>
      <c r="AK42" s="779"/>
      <c r="AL42" s="780">
        <v>100</v>
      </c>
      <c r="AM42" s="755"/>
      <c r="AN42" s="755"/>
      <c r="AO42" s="781"/>
      <c r="AQ42" s="782" t="s">
        <v>350</v>
      </c>
      <c r="AR42" s="783"/>
      <c r="AS42" s="783"/>
      <c r="AT42" s="783"/>
      <c r="AU42" s="783"/>
      <c r="AV42" s="783"/>
      <c r="AW42" s="783"/>
      <c r="AX42" s="783"/>
      <c r="AY42" s="784"/>
      <c r="AZ42" s="768">
        <v>131502</v>
      </c>
      <c r="BA42" s="769"/>
      <c r="BB42" s="769"/>
      <c r="BC42" s="769"/>
      <c r="BD42" s="754"/>
      <c r="BE42" s="754"/>
      <c r="BF42" s="756"/>
      <c r="BG42" s="766"/>
      <c r="BH42" s="767"/>
      <c r="BI42" s="767"/>
      <c r="BJ42" s="767"/>
      <c r="BK42" s="767"/>
      <c r="BL42" s="237"/>
      <c r="BM42" s="709" t="s">
        <v>351</v>
      </c>
      <c r="BN42" s="709"/>
      <c r="BO42" s="709"/>
      <c r="BP42" s="709"/>
      <c r="BQ42" s="709"/>
      <c r="BR42" s="709"/>
      <c r="BS42" s="709"/>
      <c r="BT42" s="709"/>
      <c r="BU42" s="710"/>
      <c r="BV42" s="768">
        <v>353</v>
      </c>
      <c r="BW42" s="769"/>
      <c r="BX42" s="769"/>
      <c r="BY42" s="769"/>
      <c r="BZ42" s="769"/>
      <c r="CA42" s="769"/>
      <c r="CB42" s="776"/>
      <c r="CD42" s="680" t="s">
        <v>352</v>
      </c>
      <c r="CE42" s="681"/>
      <c r="CF42" s="681"/>
      <c r="CG42" s="681"/>
      <c r="CH42" s="681"/>
      <c r="CI42" s="681"/>
      <c r="CJ42" s="681"/>
      <c r="CK42" s="681"/>
      <c r="CL42" s="681"/>
      <c r="CM42" s="681"/>
      <c r="CN42" s="681"/>
      <c r="CO42" s="681"/>
      <c r="CP42" s="681"/>
      <c r="CQ42" s="682"/>
      <c r="CR42" s="683">
        <v>224704</v>
      </c>
      <c r="CS42" s="684"/>
      <c r="CT42" s="684"/>
      <c r="CU42" s="684"/>
      <c r="CV42" s="684"/>
      <c r="CW42" s="684"/>
      <c r="CX42" s="684"/>
      <c r="CY42" s="685"/>
      <c r="CZ42" s="688">
        <v>14.7</v>
      </c>
      <c r="DA42" s="689"/>
      <c r="DB42" s="689"/>
      <c r="DC42" s="701"/>
      <c r="DD42" s="692">
        <v>20501</v>
      </c>
      <c r="DE42" s="684"/>
      <c r="DF42" s="684"/>
      <c r="DG42" s="684"/>
      <c r="DH42" s="684"/>
      <c r="DI42" s="684"/>
      <c r="DJ42" s="684"/>
      <c r="DK42" s="685"/>
      <c r="DL42" s="770"/>
      <c r="DM42" s="771"/>
      <c r="DN42" s="771"/>
      <c r="DO42" s="771"/>
      <c r="DP42" s="771"/>
      <c r="DQ42" s="771"/>
      <c r="DR42" s="771"/>
      <c r="DS42" s="771"/>
      <c r="DT42" s="771"/>
      <c r="DU42" s="771"/>
      <c r="DV42" s="772"/>
      <c r="DW42" s="773"/>
      <c r="DX42" s="774"/>
      <c r="DY42" s="774"/>
      <c r="DZ42" s="774"/>
      <c r="EA42" s="774"/>
      <c r="EB42" s="774"/>
      <c r="EC42" s="775"/>
    </row>
    <row r="43" spans="2:133" ht="11.25" customHeight="1" x14ac:dyDescent="0.15">
      <c r="BV43" s="238"/>
      <c r="BW43" s="238"/>
      <c r="BX43" s="238"/>
      <c r="BY43" s="238"/>
      <c r="BZ43" s="238"/>
      <c r="CA43" s="238"/>
      <c r="CB43" s="238"/>
      <c r="CD43" s="680" t="s">
        <v>353</v>
      </c>
      <c r="CE43" s="681"/>
      <c r="CF43" s="681"/>
      <c r="CG43" s="681"/>
      <c r="CH43" s="681"/>
      <c r="CI43" s="681"/>
      <c r="CJ43" s="681"/>
      <c r="CK43" s="681"/>
      <c r="CL43" s="681"/>
      <c r="CM43" s="681"/>
      <c r="CN43" s="681"/>
      <c r="CO43" s="681"/>
      <c r="CP43" s="681"/>
      <c r="CQ43" s="682"/>
      <c r="CR43" s="683">
        <v>7973</v>
      </c>
      <c r="CS43" s="720"/>
      <c r="CT43" s="720"/>
      <c r="CU43" s="720"/>
      <c r="CV43" s="720"/>
      <c r="CW43" s="720"/>
      <c r="CX43" s="720"/>
      <c r="CY43" s="721"/>
      <c r="CZ43" s="688">
        <v>0.5</v>
      </c>
      <c r="DA43" s="718"/>
      <c r="DB43" s="718"/>
      <c r="DC43" s="722"/>
      <c r="DD43" s="692">
        <v>1363</v>
      </c>
      <c r="DE43" s="720"/>
      <c r="DF43" s="720"/>
      <c r="DG43" s="720"/>
      <c r="DH43" s="720"/>
      <c r="DI43" s="720"/>
      <c r="DJ43" s="720"/>
      <c r="DK43" s="721"/>
      <c r="DL43" s="770"/>
      <c r="DM43" s="771"/>
      <c r="DN43" s="771"/>
      <c r="DO43" s="771"/>
      <c r="DP43" s="771"/>
      <c r="DQ43" s="771"/>
      <c r="DR43" s="771"/>
      <c r="DS43" s="771"/>
      <c r="DT43" s="771"/>
      <c r="DU43" s="771"/>
      <c r="DV43" s="772"/>
      <c r="DW43" s="773"/>
      <c r="DX43" s="774"/>
      <c r="DY43" s="774"/>
      <c r="DZ43" s="774"/>
      <c r="EA43" s="774"/>
      <c r="EB43" s="774"/>
      <c r="EC43" s="775"/>
    </row>
    <row r="44" spans="2:133" ht="11.25" customHeight="1" x14ac:dyDescent="0.15">
      <c r="CD44" s="795" t="s">
        <v>302</v>
      </c>
      <c r="CE44" s="796"/>
      <c r="CF44" s="680" t="s">
        <v>354</v>
      </c>
      <c r="CG44" s="681"/>
      <c r="CH44" s="681"/>
      <c r="CI44" s="681"/>
      <c r="CJ44" s="681"/>
      <c r="CK44" s="681"/>
      <c r="CL44" s="681"/>
      <c r="CM44" s="681"/>
      <c r="CN44" s="681"/>
      <c r="CO44" s="681"/>
      <c r="CP44" s="681"/>
      <c r="CQ44" s="682"/>
      <c r="CR44" s="683">
        <v>199285</v>
      </c>
      <c r="CS44" s="684"/>
      <c r="CT44" s="684"/>
      <c r="CU44" s="684"/>
      <c r="CV44" s="684"/>
      <c r="CW44" s="684"/>
      <c r="CX44" s="684"/>
      <c r="CY44" s="685"/>
      <c r="CZ44" s="688">
        <v>13</v>
      </c>
      <c r="DA44" s="689"/>
      <c r="DB44" s="689"/>
      <c r="DC44" s="701"/>
      <c r="DD44" s="692">
        <v>14416</v>
      </c>
      <c r="DE44" s="684"/>
      <c r="DF44" s="684"/>
      <c r="DG44" s="684"/>
      <c r="DH44" s="684"/>
      <c r="DI44" s="684"/>
      <c r="DJ44" s="684"/>
      <c r="DK44" s="685"/>
      <c r="DL44" s="770"/>
      <c r="DM44" s="771"/>
      <c r="DN44" s="771"/>
      <c r="DO44" s="771"/>
      <c r="DP44" s="771"/>
      <c r="DQ44" s="771"/>
      <c r="DR44" s="771"/>
      <c r="DS44" s="771"/>
      <c r="DT44" s="771"/>
      <c r="DU44" s="771"/>
      <c r="DV44" s="772"/>
      <c r="DW44" s="773"/>
      <c r="DX44" s="774"/>
      <c r="DY44" s="774"/>
      <c r="DZ44" s="774"/>
      <c r="EA44" s="774"/>
      <c r="EB44" s="774"/>
      <c r="EC44" s="775"/>
    </row>
    <row r="45" spans="2:133" ht="11.25" customHeight="1" x14ac:dyDescent="0.15">
      <c r="CD45" s="797"/>
      <c r="CE45" s="798"/>
      <c r="CF45" s="680" t="s">
        <v>355</v>
      </c>
      <c r="CG45" s="681"/>
      <c r="CH45" s="681"/>
      <c r="CI45" s="681"/>
      <c r="CJ45" s="681"/>
      <c r="CK45" s="681"/>
      <c r="CL45" s="681"/>
      <c r="CM45" s="681"/>
      <c r="CN45" s="681"/>
      <c r="CO45" s="681"/>
      <c r="CP45" s="681"/>
      <c r="CQ45" s="682"/>
      <c r="CR45" s="683">
        <v>151978</v>
      </c>
      <c r="CS45" s="720"/>
      <c r="CT45" s="720"/>
      <c r="CU45" s="720"/>
      <c r="CV45" s="720"/>
      <c r="CW45" s="720"/>
      <c r="CX45" s="720"/>
      <c r="CY45" s="721"/>
      <c r="CZ45" s="688">
        <v>9.9</v>
      </c>
      <c r="DA45" s="718"/>
      <c r="DB45" s="718"/>
      <c r="DC45" s="722"/>
      <c r="DD45" s="692">
        <v>1251</v>
      </c>
      <c r="DE45" s="720"/>
      <c r="DF45" s="720"/>
      <c r="DG45" s="720"/>
      <c r="DH45" s="720"/>
      <c r="DI45" s="720"/>
      <c r="DJ45" s="720"/>
      <c r="DK45" s="721"/>
      <c r="DL45" s="770"/>
      <c r="DM45" s="771"/>
      <c r="DN45" s="771"/>
      <c r="DO45" s="771"/>
      <c r="DP45" s="771"/>
      <c r="DQ45" s="771"/>
      <c r="DR45" s="771"/>
      <c r="DS45" s="771"/>
      <c r="DT45" s="771"/>
      <c r="DU45" s="771"/>
      <c r="DV45" s="772"/>
      <c r="DW45" s="773"/>
      <c r="DX45" s="774"/>
      <c r="DY45" s="774"/>
      <c r="DZ45" s="774"/>
      <c r="EA45" s="774"/>
      <c r="EB45" s="774"/>
      <c r="EC45" s="775"/>
    </row>
    <row r="46" spans="2:133" ht="11.25" customHeight="1" x14ac:dyDescent="0.15">
      <c r="B46" s="230" t="s">
        <v>356</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797"/>
      <c r="CE46" s="798"/>
      <c r="CF46" s="680" t="s">
        <v>357</v>
      </c>
      <c r="CG46" s="681"/>
      <c r="CH46" s="681"/>
      <c r="CI46" s="681"/>
      <c r="CJ46" s="681"/>
      <c r="CK46" s="681"/>
      <c r="CL46" s="681"/>
      <c r="CM46" s="681"/>
      <c r="CN46" s="681"/>
      <c r="CO46" s="681"/>
      <c r="CP46" s="681"/>
      <c r="CQ46" s="682"/>
      <c r="CR46" s="683">
        <v>42507</v>
      </c>
      <c r="CS46" s="684"/>
      <c r="CT46" s="684"/>
      <c r="CU46" s="684"/>
      <c r="CV46" s="684"/>
      <c r="CW46" s="684"/>
      <c r="CX46" s="684"/>
      <c r="CY46" s="685"/>
      <c r="CZ46" s="688">
        <v>2.8</v>
      </c>
      <c r="DA46" s="689"/>
      <c r="DB46" s="689"/>
      <c r="DC46" s="701"/>
      <c r="DD46" s="692">
        <v>13033</v>
      </c>
      <c r="DE46" s="684"/>
      <c r="DF46" s="684"/>
      <c r="DG46" s="684"/>
      <c r="DH46" s="684"/>
      <c r="DI46" s="684"/>
      <c r="DJ46" s="684"/>
      <c r="DK46" s="685"/>
      <c r="DL46" s="770"/>
      <c r="DM46" s="771"/>
      <c r="DN46" s="771"/>
      <c r="DO46" s="771"/>
      <c r="DP46" s="771"/>
      <c r="DQ46" s="771"/>
      <c r="DR46" s="771"/>
      <c r="DS46" s="771"/>
      <c r="DT46" s="771"/>
      <c r="DU46" s="771"/>
      <c r="DV46" s="772"/>
      <c r="DW46" s="773"/>
      <c r="DX46" s="774"/>
      <c r="DY46" s="774"/>
      <c r="DZ46" s="774"/>
      <c r="EA46" s="774"/>
      <c r="EB46" s="774"/>
      <c r="EC46" s="775"/>
    </row>
    <row r="47" spans="2:133" ht="11.25" customHeight="1" x14ac:dyDescent="0.15">
      <c r="B47" s="240" t="s">
        <v>358</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797"/>
      <c r="CE47" s="798"/>
      <c r="CF47" s="680" t="s">
        <v>359</v>
      </c>
      <c r="CG47" s="681"/>
      <c r="CH47" s="681"/>
      <c r="CI47" s="681"/>
      <c r="CJ47" s="681"/>
      <c r="CK47" s="681"/>
      <c r="CL47" s="681"/>
      <c r="CM47" s="681"/>
      <c r="CN47" s="681"/>
      <c r="CO47" s="681"/>
      <c r="CP47" s="681"/>
      <c r="CQ47" s="682"/>
      <c r="CR47" s="683">
        <v>25419</v>
      </c>
      <c r="CS47" s="720"/>
      <c r="CT47" s="720"/>
      <c r="CU47" s="720"/>
      <c r="CV47" s="720"/>
      <c r="CW47" s="720"/>
      <c r="CX47" s="720"/>
      <c r="CY47" s="721"/>
      <c r="CZ47" s="688">
        <v>1.7</v>
      </c>
      <c r="DA47" s="718"/>
      <c r="DB47" s="718"/>
      <c r="DC47" s="722"/>
      <c r="DD47" s="692">
        <v>6085</v>
      </c>
      <c r="DE47" s="720"/>
      <c r="DF47" s="720"/>
      <c r="DG47" s="720"/>
      <c r="DH47" s="720"/>
      <c r="DI47" s="720"/>
      <c r="DJ47" s="720"/>
      <c r="DK47" s="721"/>
      <c r="DL47" s="770"/>
      <c r="DM47" s="771"/>
      <c r="DN47" s="771"/>
      <c r="DO47" s="771"/>
      <c r="DP47" s="771"/>
      <c r="DQ47" s="771"/>
      <c r="DR47" s="771"/>
      <c r="DS47" s="771"/>
      <c r="DT47" s="771"/>
      <c r="DU47" s="771"/>
      <c r="DV47" s="772"/>
      <c r="DW47" s="773"/>
      <c r="DX47" s="774"/>
      <c r="DY47" s="774"/>
      <c r="DZ47" s="774"/>
      <c r="EA47" s="774"/>
      <c r="EB47" s="774"/>
      <c r="EC47" s="775"/>
    </row>
    <row r="48" spans="2:133" x14ac:dyDescent="0.15">
      <c r="B48" s="241" t="s">
        <v>360</v>
      </c>
      <c r="CD48" s="799"/>
      <c r="CE48" s="800"/>
      <c r="CF48" s="680" t="s">
        <v>361</v>
      </c>
      <c r="CG48" s="681"/>
      <c r="CH48" s="681"/>
      <c r="CI48" s="681"/>
      <c r="CJ48" s="681"/>
      <c r="CK48" s="681"/>
      <c r="CL48" s="681"/>
      <c r="CM48" s="681"/>
      <c r="CN48" s="681"/>
      <c r="CO48" s="681"/>
      <c r="CP48" s="681"/>
      <c r="CQ48" s="682"/>
      <c r="CR48" s="683" t="s">
        <v>128</v>
      </c>
      <c r="CS48" s="684"/>
      <c r="CT48" s="684"/>
      <c r="CU48" s="684"/>
      <c r="CV48" s="684"/>
      <c r="CW48" s="684"/>
      <c r="CX48" s="684"/>
      <c r="CY48" s="685"/>
      <c r="CZ48" s="688" t="s">
        <v>234</v>
      </c>
      <c r="DA48" s="689"/>
      <c r="DB48" s="689"/>
      <c r="DC48" s="701"/>
      <c r="DD48" s="692" t="s">
        <v>128</v>
      </c>
      <c r="DE48" s="684"/>
      <c r="DF48" s="684"/>
      <c r="DG48" s="684"/>
      <c r="DH48" s="684"/>
      <c r="DI48" s="684"/>
      <c r="DJ48" s="684"/>
      <c r="DK48" s="685"/>
      <c r="DL48" s="770"/>
      <c r="DM48" s="771"/>
      <c r="DN48" s="771"/>
      <c r="DO48" s="771"/>
      <c r="DP48" s="771"/>
      <c r="DQ48" s="771"/>
      <c r="DR48" s="771"/>
      <c r="DS48" s="771"/>
      <c r="DT48" s="771"/>
      <c r="DU48" s="771"/>
      <c r="DV48" s="772"/>
      <c r="DW48" s="773"/>
      <c r="DX48" s="774"/>
      <c r="DY48" s="774"/>
      <c r="DZ48" s="774"/>
      <c r="EA48" s="774"/>
      <c r="EB48" s="774"/>
      <c r="EC48" s="775"/>
    </row>
    <row r="49" spans="82:133" ht="11.25" customHeight="1" x14ac:dyDescent="0.15">
      <c r="CD49" s="732" t="s">
        <v>362</v>
      </c>
      <c r="CE49" s="733"/>
      <c r="CF49" s="733"/>
      <c r="CG49" s="733"/>
      <c r="CH49" s="733"/>
      <c r="CI49" s="733"/>
      <c r="CJ49" s="733"/>
      <c r="CK49" s="733"/>
      <c r="CL49" s="733"/>
      <c r="CM49" s="733"/>
      <c r="CN49" s="733"/>
      <c r="CO49" s="733"/>
      <c r="CP49" s="733"/>
      <c r="CQ49" s="734"/>
      <c r="CR49" s="768">
        <v>1528550</v>
      </c>
      <c r="CS49" s="754"/>
      <c r="CT49" s="754"/>
      <c r="CU49" s="754"/>
      <c r="CV49" s="754"/>
      <c r="CW49" s="754"/>
      <c r="CX49" s="754"/>
      <c r="CY49" s="785"/>
      <c r="CZ49" s="780">
        <v>100</v>
      </c>
      <c r="DA49" s="786"/>
      <c r="DB49" s="786"/>
      <c r="DC49" s="787"/>
      <c r="DD49" s="788">
        <v>853841</v>
      </c>
      <c r="DE49" s="754"/>
      <c r="DF49" s="754"/>
      <c r="DG49" s="754"/>
      <c r="DH49" s="754"/>
      <c r="DI49" s="754"/>
      <c r="DJ49" s="754"/>
      <c r="DK49" s="785"/>
      <c r="DL49" s="789"/>
      <c r="DM49" s="790"/>
      <c r="DN49" s="790"/>
      <c r="DO49" s="790"/>
      <c r="DP49" s="790"/>
      <c r="DQ49" s="790"/>
      <c r="DR49" s="790"/>
      <c r="DS49" s="790"/>
      <c r="DT49" s="790"/>
      <c r="DU49" s="790"/>
      <c r="DV49" s="791"/>
      <c r="DW49" s="792"/>
      <c r="DX49" s="793"/>
      <c r="DY49" s="793"/>
      <c r="DZ49" s="793"/>
      <c r="EA49" s="793"/>
      <c r="EB49" s="793"/>
      <c r="EC49" s="794"/>
    </row>
  </sheetData>
  <sheetProtection algorithmName="SHA-512" hashValue="6UZdnhWuE/K0mHvjxCjaCg6Di7UIw3G/v+AEhVxsn6qzCXqn55lRMp0HG7olTgaDd1PmoC2oINQUL1oKaifHDA==" saltValue="+/9vu5i3GKU/Om1JeKktVw==" spinCount="100000" sheet="1" objects="1" scenarios="1"/>
  <mergeCells count="606">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BV42:CB42"/>
    <mergeCell ref="CD42:CQ42"/>
    <mergeCell ref="CR42:CY42"/>
    <mergeCell ref="CZ42:DC42"/>
    <mergeCell ref="B42:Q42"/>
    <mergeCell ref="R42:Y42"/>
    <mergeCell ref="Z42:AC42"/>
    <mergeCell ref="AD42:AK42"/>
    <mergeCell ref="AL42:AO42"/>
    <mergeCell ref="AQ42:AY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DW32:EC32"/>
    <mergeCell ref="BR30:CB30"/>
    <mergeCell ref="CF30:CQ30"/>
    <mergeCell ref="CR30:CY30"/>
    <mergeCell ref="CZ30:DC30"/>
    <mergeCell ref="DD30:DK30"/>
    <mergeCell ref="DL30:DV30"/>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S28:CB28"/>
    <mergeCell ref="CD28:CQ28"/>
    <mergeCell ref="CR28:CY28"/>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6"/>
  <sheetViews>
    <sheetView topLeftCell="A108" zoomScale="70" zoomScaleNormal="25" zoomScaleSheetLayoutView="70" workbookViewId="0">
      <selection activeCell="CM15" sqref="CM15:CQ15"/>
    </sheetView>
  </sheetViews>
  <sheetFormatPr defaultColWidth="0" defaultRowHeight="13.5" zeroHeight="1" x14ac:dyDescent="0.15"/>
  <cols>
    <col min="1" max="130" width="2.75" style="290" customWidth="1"/>
    <col min="131" max="131" width="1.625" style="290" customWidth="1"/>
    <col min="132" max="16384" width="9" style="290" hidden="1"/>
  </cols>
  <sheetData>
    <row r="1" spans="1:131" s="248" customFormat="1" ht="11.25" customHeight="1" thickBot="1" x14ac:dyDescent="0.2">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
      <c r="A2" s="249" t="s">
        <v>363</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830" t="s">
        <v>364</v>
      </c>
      <c r="DK2" s="831"/>
      <c r="DL2" s="831"/>
      <c r="DM2" s="831"/>
      <c r="DN2" s="831"/>
      <c r="DO2" s="832"/>
      <c r="DP2" s="250"/>
      <c r="DQ2" s="830" t="s">
        <v>365</v>
      </c>
      <c r="DR2" s="831"/>
      <c r="DS2" s="831"/>
      <c r="DT2" s="831"/>
      <c r="DU2" s="831"/>
      <c r="DV2" s="831"/>
      <c r="DW2" s="831"/>
      <c r="DX2" s="831"/>
      <c r="DY2" s="831"/>
      <c r="DZ2" s="832"/>
      <c r="EA2" s="251"/>
    </row>
    <row r="3" spans="1:131" s="248" customFormat="1" ht="11.25" customHeight="1" x14ac:dyDescent="0.1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
      <c r="A4" s="833" t="s">
        <v>366</v>
      </c>
      <c r="B4" s="833"/>
      <c r="C4" s="833"/>
      <c r="D4" s="833"/>
      <c r="E4" s="833"/>
      <c r="F4" s="833"/>
      <c r="G4" s="833"/>
      <c r="H4" s="833"/>
      <c r="I4" s="833"/>
      <c r="J4" s="833"/>
      <c r="K4" s="833"/>
      <c r="L4" s="833"/>
      <c r="M4" s="833"/>
      <c r="N4" s="833"/>
      <c r="O4" s="833"/>
      <c r="P4" s="833"/>
      <c r="Q4" s="833"/>
      <c r="R4" s="833"/>
      <c r="S4" s="833"/>
      <c r="T4" s="833"/>
      <c r="U4" s="833"/>
      <c r="V4" s="833"/>
      <c r="W4" s="833"/>
      <c r="X4" s="833"/>
      <c r="Y4" s="833"/>
      <c r="Z4" s="833"/>
      <c r="AA4" s="833"/>
      <c r="AB4" s="833"/>
      <c r="AC4" s="833"/>
      <c r="AD4" s="833"/>
      <c r="AE4" s="833"/>
      <c r="AF4" s="833"/>
      <c r="AG4" s="833"/>
      <c r="AH4" s="833"/>
      <c r="AI4" s="833"/>
      <c r="AJ4" s="833"/>
      <c r="AK4" s="833"/>
      <c r="AL4" s="833"/>
      <c r="AM4" s="833"/>
      <c r="AN4" s="833"/>
      <c r="AO4" s="833"/>
      <c r="AP4" s="833"/>
      <c r="AQ4" s="833"/>
      <c r="AR4" s="833"/>
      <c r="AS4" s="833"/>
      <c r="AT4" s="833"/>
      <c r="AU4" s="833"/>
      <c r="AV4" s="833"/>
      <c r="AW4" s="833"/>
      <c r="AX4" s="833"/>
      <c r="AY4" s="833"/>
      <c r="AZ4" s="253"/>
      <c r="BA4" s="253"/>
      <c r="BB4" s="253"/>
      <c r="BC4" s="253"/>
      <c r="BD4" s="253"/>
      <c r="BE4" s="254"/>
      <c r="BF4" s="254"/>
      <c r="BG4" s="254"/>
      <c r="BH4" s="254"/>
      <c r="BI4" s="254"/>
      <c r="BJ4" s="254"/>
      <c r="BK4" s="254"/>
      <c r="BL4" s="254"/>
      <c r="BM4" s="254"/>
      <c r="BN4" s="254"/>
      <c r="BO4" s="254"/>
      <c r="BP4" s="254"/>
      <c r="BQ4" s="253" t="s">
        <v>367</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15">
      <c r="A5" s="824" t="s">
        <v>368</v>
      </c>
      <c r="B5" s="825"/>
      <c r="C5" s="825"/>
      <c r="D5" s="825"/>
      <c r="E5" s="825"/>
      <c r="F5" s="825"/>
      <c r="G5" s="825"/>
      <c r="H5" s="825"/>
      <c r="I5" s="825"/>
      <c r="J5" s="825"/>
      <c r="K5" s="825"/>
      <c r="L5" s="825"/>
      <c r="M5" s="825"/>
      <c r="N5" s="825"/>
      <c r="O5" s="825"/>
      <c r="P5" s="826"/>
      <c r="Q5" s="801" t="s">
        <v>369</v>
      </c>
      <c r="R5" s="802"/>
      <c r="S5" s="802"/>
      <c r="T5" s="802"/>
      <c r="U5" s="803"/>
      <c r="V5" s="801" t="s">
        <v>370</v>
      </c>
      <c r="W5" s="802"/>
      <c r="X5" s="802"/>
      <c r="Y5" s="802"/>
      <c r="Z5" s="803"/>
      <c r="AA5" s="801" t="s">
        <v>371</v>
      </c>
      <c r="AB5" s="802"/>
      <c r="AC5" s="802"/>
      <c r="AD5" s="802"/>
      <c r="AE5" s="802"/>
      <c r="AF5" s="834" t="s">
        <v>372</v>
      </c>
      <c r="AG5" s="802"/>
      <c r="AH5" s="802"/>
      <c r="AI5" s="802"/>
      <c r="AJ5" s="813"/>
      <c r="AK5" s="802" t="s">
        <v>373</v>
      </c>
      <c r="AL5" s="802"/>
      <c r="AM5" s="802"/>
      <c r="AN5" s="802"/>
      <c r="AO5" s="803"/>
      <c r="AP5" s="801" t="s">
        <v>374</v>
      </c>
      <c r="AQ5" s="802"/>
      <c r="AR5" s="802"/>
      <c r="AS5" s="802"/>
      <c r="AT5" s="803"/>
      <c r="AU5" s="801" t="s">
        <v>375</v>
      </c>
      <c r="AV5" s="802"/>
      <c r="AW5" s="802"/>
      <c r="AX5" s="802"/>
      <c r="AY5" s="813"/>
      <c r="AZ5" s="257"/>
      <c r="BA5" s="257"/>
      <c r="BB5" s="257"/>
      <c r="BC5" s="257"/>
      <c r="BD5" s="257"/>
      <c r="BE5" s="258"/>
      <c r="BF5" s="258"/>
      <c r="BG5" s="258"/>
      <c r="BH5" s="258"/>
      <c r="BI5" s="258"/>
      <c r="BJ5" s="258"/>
      <c r="BK5" s="258"/>
      <c r="BL5" s="258"/>
      <c r="BM5" s="258"/>
      <c r="BN5" s="258"/>
      <c r="BO5" s="258"/>
      <c r="BP5" s="258"/>
      <c r="BQ5" s="824" t="s">
        <v>376</v>
      </c>
      <c r="BR5" s="825"/>
      <c r="BS5" s="825"/>
      <c r="BT5" s="825"/>
      <c r="BU5" s="825"/>
      <c r="BV5" s="825"/>
      <c r="BW5" s="825"/>
      <c r="BX5" s="825"/>
      <c r="BY5" s="825"/>
      <c r="BZ5" s="825"/>
      <c r="CA5" s="825"/>
      <c r="CB5" s="825"/>
      <c r="CC5" s="825"/>
      <c r="CD5" s="825"/>
      <c r="CE5" s="825"/>
      <c r="CF5" s="825"/>
      <c r="CG5" s="826"/>
      <c r="CH5" s="801" t="s">
        <v>377</v>
      </c>
      <c r="CI5" s="802"/>
      <c r="CJ5" s="802"/>
      <c r="CK5" s="802"/>
      <c r="CL5" s="803"/>
      <c r="CM5" s="801" t="s">
        <v>378</v>
      </c>
      <c r="CN5" s="802"/>
      <c r="CO5" s="802"/>
      <c r="CP5" s="802"/>
      <c r="CQ5" s="803"/>
      <c r="CR5" s="801" t="s">
        <v>379</v>
      </c>
      <c r="CS5" s="802"/>
      <c r="CT5" s="802"/>
      <c r="CU5" s="802"/>
      <c r="CV5" s="803"/>
      <c r="CW5" s="801" t="s">
        <v>380</v>
      </c>
      <c r="CX5" s="802"/>
      <c r="CY5" s="802"/>
      <c r="CZ5" s="802"/>
      <c r="DA5" s="803"/>
      <c r="DB5" s="801" t="s">
        <v>381</v>
      </c>
      <c r="DC5" s="802"/>
      <c r="DD5" s="802"/>
      <c r="DE5" s="802"/>
      <c r="DF5" s="803"/>
      <c r="DG5" s="807" t="s">
        <v>382</v>
      </c>
      <c r="DH5" s="808"/>
      <c r="DI5" s="808"/>
      <c r="DJ5" s="808"/>
      <c r="DK5" s="809"/>
      <c r="DL5" s="807" t="s">
        <v>383</v>
      </c>
      <c r="DM5" s="808"/>
      <c r="DN5" s="808"/>
      <c r="DO5" s="808"/>
      <c r="DP5" s="809"/>
      <c r="DQ5" s="801" t="s">
        <v>384</v>
      </c>
      <c r="DR5" s="802"/>
      <c r="DS5" s="802"/>
      <c r="DT5" s="802"/>
      <c r="DU5" s="803"/>
      <c r="DV5" s="801" t="s">
        <v>375</v>
      </c>
      <c r="DW5" s="802"/>
      <c r="DX5" s="802"/>
      <c r="DY5" s="802"/>
      <c r="DZ5" s="813"/>
      <c r="EA5" s="255"/>
    </row>
    <row r="6" spans="1:131" s="256" customFormat="1" ht="26.25" customHeight="1" thickBot="1" x14ac:dyDescent="0.2">
      <c r="A6" s="827"/>
      <c r="B6" s="828"/>
      <c r="C6" s="828"/>
      <c r="D6" s="828"/>
      <c r="E6" s="828"/>
      <c r="F6" s="828"/>
      <c r="G6" s="828"/>
      <c r="H6" s="828"/>
      <c r="I6" s="828"/>
      <c r="J6" s="828"/>
      <c r="K6" s="828"/>
      <c r="L6" s="828"/>
      <c r="M6" s="828"/>
      <c r="N6" s="828"/>
      <c r="O6" s="828"/>
      <c r="P6" s="829"/>
      <c r="Q6" s="804"/>
      <c r="R6" s="805"/>
      <c r="S6" s="805"/>
      <c r="T6" s="805"/>
      <c r="U6" s="806"/>
      <c r="V6" s="804"/>
      <c r="W6" s="805"/>
      <c r="X6" s="805"/>
      <c r="Y6" s="805"/>
      <c r="Z6" s="806"/>
      <c r="AA6" s="804"/>
      <c r="AB6" s="805"/>
      <c r="AC6" s="805"/>
      <c r="AD6" s="805"/>
      <c r="AE6" s="805"/>
      <c r="AF6" s="835"/>
      <c r="AG6" s="805"/>
      <c r="AH6" s="805"/>
      <c r="AI6" s="805"/>
      <c r="AJ6" s="814"/>
      <c r="AK6" s="805"/>
      <c r="AL6" s="805"/>
      <c r="AM6" s="805"/>
      <c r="AN6" s="805"/>
      <c r="AO6" s="806"/>
      <c r="AP6" s="804"/>
      <c r="AQ6" s="805"/>
      <c r="AR6" s="805"/>
      <c r="AS6" s="805"/>
      <c r="AT6" s="806"/>
      <c r="AU6" s="804"/>
      <c r="AV6" s="805"/>
      <c r="AW6" s="805"/>
      <c r="AX6" s="805"/>
      <c r="AY6" s="814"/>
      <c r="AZ6" s="253"/>
      <c r="BA6" s="253"/>
      <c r="BB6" s="253"/>
      <c r="BC6" s="253"/>
      <c r="BD6" s="253"/>
      <c r="BE6" s="254"/>
      <c r="BF6" s="254"/>
      <c r="BG6" s="254"/>
      <c r="BH6" s="254"/>
      <c r="BI6" s="254"/>
      <c r="BJ6" s="254"/>
      <c r="BK6" s="254"/>
      <c r="BL6" s="254"/>
      <c r="BM6" s="254"/>
      <c r="BN6" s="254"/>
      <c r="BO6" s="254"/>
      <c r="BP6" s="254"/>
      <c r="BQ6" s="827"/>
      <c r="BR6" s="828"/>
      <c r="BS6" s="828"/>
      <c r="BT6" s="828"/>
      <c r="BU6" s="828"/>
      <c r="BV6" s="828"/>
      <c r="BW6" s="828"/>
      <c r="BX6" s="828"/>
      <c r="BY6" s="828"/>
      <c r="BZ6" s="828"/>
      <c r="CA6" s="828"/>
      <c r="CB6" s="828"/>
      <c r="CC6" s="828"/>
      <c r="CD6" s="828"/>
      <c r="CE6" s="828"/>
      <c r="CF6" s="828"/>
      <c r="CG6" s="829"/>
      <c r="CH6" s="804"/>
      <c r="CI6" s="805"/>
      <c r="CJ6" s="805"/>
      <c r="CK6" s="805"/>
      <c r="CL6" s="806"/>
      <c r="CM6" s="804"/>
      <c r="CN6" s="805"/>
      <c r="CO6" s="805"/>
      <c r="CP6" s="805"/>
      <c r="CQ6" s="806"/>
      <c r="CR6" s="804"/>
      <c r="CS6" s="805"/>
      <c r="CT6" s="805"/>
      <c r="CU6" s="805"/>
      <c r="CV6" s="806"/>
      <c r="CW6" s="804"/>
      <c r="CX6" s="805"/>
      <c r="CY6" s="805"/>
      <c r="CZ6" s="805"/>
      <c r="DA6" s="806"/>
      <c r="DB6" s="804"/>
      <c r="DC6" s="805"/>
      <c r="DD6" s="805"/>
      <c r="DE6" s="805"/>
      <c r="DF6" s="806"/>
      <c r="DG6" s="810"/>
      <c r="DH6" s="811"/>
      <c r="DI6" s="811"/>
      <c r="DJ6" s="811"/>
      <c r="DK6" s="812"/>
      <c r="DL6" s="810"/>
      <c r="DM6" s="811"/>
      <c r="DN6" s="811"/>
      <c r="DO6" s="811"/>
      <c r="DP6" s="812"/>
      <c r="DQ6" s="804"/>
      <c r="DR6" s="805"/>
      <c r="DS6" s="805"/>
      <c r="DT6" s="805"/>
      <c r="DU6" s="806"/>
      <c r="DV6" s="804"/>
      <c r="DW6" s="805"/>
      <c r="DX6" s="805"/>
      <c r="DY6" s="805"/>
      <c r="DZ6" s="814"/>
      <c r="EA6" s="255"/>
    </row>
    <row r="7" spans="1:131" s="256" customFormat="1" ht="26.25" customHeight="1" thickTop="1" x14ac:dyDescent="0.15">
      <c r="A7" s="259">
        <v>1</v>
      </c>
      <c r="B7" s="815" t="s">
        <v>385</v>
      </c>
      <c r="C7" s="816"/>
      <c r="D7" s="816"/>
      <c r="E7" s="816"/>
      <c r="F7" s="816"/>
      <c r="G7" s="816"/>
      <c r="H7" s="816"/>
      <c r="I7" s="816"/>
      <c r="J7" s="816"/>
      <c r="K7" s="816"/>
      <c r="L7" s="816"/>
      <c r="M7" s="816"/>
      <c r="N7" s="816"/>
      <c r="O7" s="816"/>
      <c r="P7" s="817"/>
      <c r="Q7" s="818">
        <v>1611</v>
      </c>
      <c r="R7" s="819"/>
      <c r="S7" s="819"/>
      <c r="T7" s="819"/>
      <c r="U7" s="819"/>
      <c r="V7" s="819">
        <v>1529</v>
      </c>
      <c r="W7" s="819"/>
      <c r="X7" s="819"/>
      <c r="Y7" s="819"/>
      <c r="Z7" s="819"/>
      <c r="AA7" s="819">
        <v>82</v>
      </c>
      <c r="AB7" s="819"/>
      <c r="AC7" s="819"/>
      <c r="AD7" s="819"/>
      <c r="AE7" s="820"/>
      <c r="AF7" s="821">
        <v>79</v>
      </c>
      <c r="AG7" s="822"/>
      <c r="AH7" s="822"/>
      <c r="AI7" s="822"/>
      <c r="AJ7" s="823"/>
      <c r="AK7" s="858">
        <v>327</v>
      </c>
      <c r="AL7" s="859"/>
      <c r="AM7" s="859"/>
      <c r="AN7" s="859"/>
      <c r="AO7" s="859"/>
      <c r="AP7" s="859">
        <v>2532</v>
      </c>
      <c r="AQ7" s="859"/>
      <c r="AR7" s="859"/>
      <c r="AS7" s="859"/>
      <c r="AT7" s="859"/>
      <c r="AU7" s="860"/>
      <c r="AV7" s="860"/>
      <c r="AW7" s="860"/>
      <c r="AX7" s="860"/>
      <c r="AY7" s="861"/>
      <c r="AZ7" s="253"/>
      <c r="BA7" s="253"/>
      <c r="BB7" s="253"/>
      <c r="BC7" s="253"/>
      <c r="BD7" s="253"/>
      <c r="BE7" s="254"/>
      <c r="BF7" s="254"/>
      <c r="BG7" s="254"/>
      <c r="BH7" s="254"/>
      <c r="BI7" s="254"/>
      <c r="BJ7" s="254"/>
      <c r="BK7" s="254"/>
      <c r="BL7" s="254"/>
      <c r="BM7" s="254"/>
      <c r="BN7" s="254"/>
      <c r="BO7" s="254"/>
      <c r="BP7" s="254"/>
      <c r="BQ7" s="260">
        <v>1</v>
      </c>
      <c r="BR7" s="261"/>
      <c r="BS7" s="862" t="s">
        <v>588</v>
      </c>
      <c r="BT7" s="863"/>
      <c r="BU7" s="863"/>
      <c r="BV7" s="863"/>
      <c r="BW7" s="863"/>
      <c r="BX7" s="863"/>
      <c r="BY7" s="863"/>
      <c r="BZ7" s="863"/>
      <c r="CA7" s="863"/>
      <c r="CB7" s="863"/>
      <c r="CC7" s="863"/>
      <c r="CD7" s="863"/>
      <c r="CE7" s="863"/>
      <c r="CF7" s="863"/>
      <c r="CG7" s="864"/>
      <c r="CH7" s="855">
        <v>-29</v>
      </c>
      <c r="CI7" s="856"/>
      <c r="CJ7" s="856"/>
      <c r="CK7" s="856"/>
      <c r="CL7" s="857"/>
      <c r="CM7" s="855">
        <v>-2</v>
      </c>
      <c r="CN7" s="856"/>
      <c r="CO7" s="856"/>
      <c r="CP7" s="856"/>
      <c r="CQ7" s="857"/>
      <c r="CR7" s="855">
        <v>20</v>
      </c>
      <c r="CS7" s="856"/>
      <c r="CT7" s="856"/>
      <c r="CU7" s="856"/>
      <c r="CV7" s="857"/>
      <c r="CW7" s="855">
        <v>30</v>
      </c>
      <c r="CX7" s="856"/>
      <c r="CY7" s="856"/>
      <c r="CZ7" s="856"/>
      <c r="DA7" s="857"/>
      <c r="DB7" s="855">
        <v>15</v>
      </c>
      <c r="DC7" s="856"/>
      <c r="DD7" s="856"/>
      <c r="DE7" s="856"/>
      <c r="DF7" s="857"/>
      <c r="DG7" s="855" t="s">
        <v>572</v>
      </c>
      <c r="DH7" s="856"/>
      <c r="DI7" s="856"/>
      <c r="DJ7" s="856"/>
      <c r="DK7" s="857"/>
      <c r="DL7" s="855" t="s">
        <v>572</v>
      </c>
      <c r="DM7" s="856"/>
      <c r="DN7" s="856"/>
      <c r="DO7" s="856"/>
      <c r="DP7" s="857"/>
      <c r="DQ7" s="855" t="s">
        <v>572</v>
      </c>
      <c r="DR7" s="856"/>
      <c r="DS7" s="856"/>
      <c r="DT7" s="856"/>
      <c r="DU7" s="857"/>
      <c r="DV7" s="836"/>
      <c r="DW7" s="837"/>
      <c r="DX7" s="837"/>
      <c r="DY7" s="837"/>
      <c r="DZ7" s="838"/>
      <c r="EA7" s="255"/>
    </row>
    <row r="8" spans="1:131" s="256" customFormat="1" ht="26.25" customHeight="1" x14ac:dyDescent="0.15">
      <c r="A8" s="262">
        <v>2</v>
      </c>
      <c r="B8" s="839"/>
      <c r="C8" s="840"/>
      <c r="D8" s="840"/>
      <c r="E8" s="840"/>
      <c r="F8" s="840"/>
      <c r="G8" s="840"/>
      <c r="H8" s="840"/>
      <c r="I8" s="840"/>
      <c r="J8" s="840"/>
      <c r="K8" s="840"/>
      <c r="L8" s="840"/>
      <c r="M8" s="840"/>
      <c r="N8" s="840"/>
      <c r="O8" s="840"/>
      <c r="P8" s="841"/>
      <c r="Q8" s="842"/>
      <c r="R8" s="843"/>
      <c r="S8" s="843"/>
      <c r="T8" s="843"/>
      <c r="U8" s="843"/>
      <c r="V8" s="843"/>
      <c r="W8" s="843"/>
      <c r="X8" s="843"/>
      <c r="Y8" s="843"/>
      <c r="Z8" s="843"/>
      <c r="AA8" s="843"/>
      <c r="AB8" s="843"/>
      <c r="AC8" s="843"/>
      <c r="AD8" s="843"/>
      <c r="AE8" s="844"/>
      <c r="AF8" s="845"/>
      <c r="AG8" s="846"/>
      <c r="AH8" s="846"/>
      <c r="AI8" s="846"/>
      <c r="AJ8" s="847"/>
      <c r="AK8" s="848"/>
      <c r="AL8" s="849"/>
      <c r="AM8" s="849"/>
      <c r="AN8" s="849"/>
      <c r="AO8" s="849"/>
      <c r="AP8" s="849"/>
      <c r="AQ8" s="849"/>
      <c r="AR8" s="849"/>
      <c r="AS8" s="849"/>
      <c r="AT8" s="849"/>
      <c r="AU8" s="850"/>
      <c r="AV8" s="850"/>
      <c r="AW8" s="850"/>
      <c r="AX8" s="850"/>
      <c r="AY8" s="851"/>
      <c r="AZ8" s="253"/>
      <c r="BA8" s="253"/>
      <c r="BB8" s="253"/>
      <c r="BC8" s="253"/>
      <c r="BD8" s="253"/>
      <c r="BE8" s="254"/>
      <c r="BF8" s="254"/>
      <c r="BG8" s="254"/>
      <c r="BH8" s="254"/>
      <c r="BI8" s="254"/>
      <c r="BJ8" s="254"/>
      <c r="BK8" s="254"/>
      <c r="BL8" s="254"/>
      <c r="BM8" s="254"/>
      <c r="BN8" s="254"/>
      <c r="BO8" s="254"/>
      <c r="BP8" s="254"/>
      <c r="BQ8" s="263">
        <v>2</v>
      </c>
      <c r="BR8" s="264"/>
      <c r="BS8" s="852" t="s">
        <v>589</v>
      </c>
      <c r="BT8" s="853"/>
      <c r="BU8" s="853"/>
      <c r="BV8" s="853"/>
      <c r="BW8" s="853"/>
      <c r="BX8" s="853"/>
      <c r="BY8" s="853"/>
      <c r="BZ8" s="853"/>
      <c r="CA8" s="853"/>
      <c r="CB8" s="853"/>
      <c r="CC8" s="853"/>
      <c r="CD8" s="853"/>
      <c r="CE8" s="853"/>
      <c r="CF8" s="853"/>
      <c r="CG8" s="854"/>
      <c r="CH8" s="865">
        <v>-33</v>
      </c>
      <c r="CI8" s="866"/>
      <c r="CJ8" s="866"/>
      <c r="CK8" s="866"/>
      <c r="CL8" s="867"/>
      <c r="CM8" s="865">
        <v>19</v>
      </c>
      <c r="CN8" s="866"/>
      <c r="CO8" s="866"/>
      <c r="CP8" s="866"/>
      <c r="CQ8" s="867"/>
      <c r="CR8" s="865">
        <v>45</v>
      </c>
      <c r="CS8" s="866"/>
      <c r="CT8" s="866"/>
      <c r="CU8" s="866"/>
      <c r="CV8" s="867"/>
      <c r="CW8" s="865">
        <v>21</v>
      </c>
      <c r="CX8" s="866"/>
      <c r="CY8" s="866"/>
      <c r="CZ8" s="866"/>
      <c r="DA8" s="867"/>
      <c r="DB8" s="865">
        <v>20</v>
      </c>
      <c r="DC8" s="866"/>
      <c r="DD8" s="866"/>
      <c r="DE8" s="866"/>
      <c r="DF8" s="867"/>
      <c r="DG8" s="865" t="s">
        <v>572</v>
      </c>
      <c r="DH8" s="866"/>
      <c r="DI8" s="866"/>
      <c r="DJ8" s="866"/>
      <c r="DK8" s="867"/>
      <c r="DL8" s="865" t="s">
        <v>572</v>
      </c>
      <c r="DM8" s="866"/>
      <c r="DN8" s="866"/>
      <c r="DO8" s="866"/>
      <c r="DP8" s="867"/>
      <c r="DQ8" s="865" t="s">
        <v>572</v>
      </c>
      <c r="DR8" s="866"/>
      <c r="DS8" s="866"/>
      <c r="DT8" s="866"/>
      <c r="DU8" s="867"/>
      <c r="DV8" s="868"/>
      <c r="DW8" s="869"/>
      <c r="DX8" s="869"/>
      <c r="DY8" s="869"/>
      <c r="DZ8" s="870"/>
      <c r="EA8" s="255"/>
    </row>
    <row r="9" spans="1:131" s="256" customFormat="1" ht="26.25" customHeight="1" x14ac:dyDescent="0.15">
      <c r="A9" s="262">
        <v>3</v>
      </c>
      <c r="B9" s="839"/>
      <c r="C9" s="840"/>
      <c r="D9" s="840"/>
      <c r="E9" s="840"/>
      <c r="F9" s="840"/>
      <c r="G9" s="840"/>
      <c r="H9" s="840"/>
      <c r="I9" s="840"/>
      <c r="J9" s="840"/>
      <c r="K9" s="840"/>
      <c r="L9" s="840"/>
      <c r="M9" s="840"/>
      <c r="N9" s="840"/>
      <c r="O9" s="840"/>
      <c r="P9" s="841"/>
      <c r="Q9" s="842"/>
      <c r="R9" s="843"/>
      <c r="S9" s="843"/>
      <c r="T9" s="843"/>
      <c r="U9" s="843"/>
      <c r="V9" s="843"/>
      <c r="W9" s="843"/>
      <c r="X9" s="843"/>
      <c r="Y9" s="843"/>
      <c r="Z9" s="843"/>
      <c r="AA9" s="843"/>
      <c r="AB9" s="843"/>
      <c r="AC9" s="843"/>
      <c r="AD9" s="843"/>
      <c r="AE9" s="844"/>
      <c r="AF9" s="845"/>
      <c r="AG9" s="846"/>
      <c r="AH9" s="846"/>
      <c r="AI9" s="846"/>
      <c r="AJ9" s="847"/>
      <c r="AK9" s="848"/>
      <c r="AL9" s="849"/>
      <c r="AM9" s="849"/>
      <c r="AN9" s="849"/>
      <c r="AO9" s="849"/>
      <c r="AP9" s="849"/>
      <c r="AQ9" s="849"/>
      <c r="AR9" s="849"/>
      <c r="AS9" s="849"/>
      <c r="AT9" s="849"/>
      <c r="AU9" s="850"/>
      <c r="AV9" s="850"/>
      <c r="AW9" s="850"/>
      <c r="AX9" s="850"/>
      <c r="AY9" s="851"/>
      <c r="AZ9" s="253"/>
      <c r="BA9" s="253"/>
      <c r="BB9" s="253"/>
      <c r="BC9" s="253"/>
      <c r="BD9" s="253"/>
      <c r="BE9" s="254"/>
      <c r="BF9" s="254"/>
      <c r="BG9" s="254"/>
      <c r="BH9" s="254"/>
      <c r="BI9" s="254"/>
      <c r="BJ9" s="254"/>
      <c r="BK9" s="254"/>
      <c r="BL9" s="254"/>
      <c r="BM9" s="254"/>
      <c r="BN9" s="254"/>
      <c r="BO9" s="254"/>
      <c r="BP9" s="254"/>
      <c r="BQ9" s="263">
        <v>3</v>
      </c>
      <c r="BR9" s="264"/>
      <c r="BS9" s="852"/>
      <c r="BT9" s="853"/>
      <c r="BU9" s="853"/>
      <c r="BV9" s="853"/>
      <c r="BW9" s="853"/>
      <c r="BX9" s="853"/>
      <c r="BY9" s="853"/>
      <c r="BZ9" s="853"/>
      <c r="CA9" s="853"/>
      <c r="CB9" s="853"/>
      <c r="CC9" s="853"/>
      <c r="CD9" s="853"/>
      <c r="CE9" s="853"/>
      <c r="CF9" s="853"/>
      <c r="CG9" s="854"/>
      <c r="CH9" s="865"/>
      <c r="CI9" s="866"/>
      <c r="CJ9" s="866"/>
      <c r="CK9" s="866"/>
      <c r="CL9" s="867"/>
      <c r="CM9" s="865"/>
      <c r="CN9" s="866"/>
      <c r="CO9" s="866"/>
      <c r="CP9" s="866"/>
      <c r="CQ9" s="867"/>
      <c r="CR9" s="865"/>
      <c r="CS9" s="866"/>
      <c r="CT9" s="866"/>
      <c r="CU9" s="866"/>
      <c r="CV9" s="867"/>
      <c r="CW9" s="865"/>
      <c r="CX9" s="866"/>
      <c r="CY9" s="866"/>
      <c r="CZ9" s="866"/>
      <c r="DA9" s="867"/>
      <c r="DB9" s="865"/>
      <c r="DC9" s="866"/>
      <c r="DD9" s="866"/>
      <c r="DE9" s="866"/>
      <c r="DF9" s="867"/>
      <c r="DG9" s="865"/>
      <c r="DH9" s="866"/>
      <c r="DI9" s="866"/>
      <c r="DJ9" s="866"/>
      <c r="DK9" s="867"/>
      <c r="DL9" s="865"/>
      <c r="DM9" s="866"/>
      <c r="DN9" s="866"/>
      <c r="DO9" s="866"/>
      <c r="DP9" s="867"/>
      <c r="DQ9" s="865"/>
      <c r="DR9" s="866"/>
      <c r="DS9" s="866"/>
      <c r="DT9" s="866"/>
      <c r="DU9" s="867"/>
      <c r="DV9" s="868"/>
      <c r="DW9" s="869"/>
      <c r="DX9" s="869"/>
      <c r="DY9" s="869"/>
      <c r="DZ9" s="870"/>
      <c r="EA9" s="255"/>
    </row>
    <row r="10" spans="1:131" s="256" customFormat="1" ht="26.25" customHeight="1" x14ac:dyDescent="0.15">
      <c r="A10" s="262">
        <v>4</v>
      </c>
      <c r="B10" s="839"/>
      <c r="C10" s="840"/>
      <c r="D10" s="840"/>
      <c r="E10" s="840"/>
      <c r="F10" s="840"/>
      <c r="G10" s="840"/>
      <c r="H10" s="840"/>
      <c r="I10" s="840"/>
      <c r="J10" s="840"/>
      <c r="K10" s="840"/>
      <c r="L10" s="840"/>
      <c r="M10" s="840"/>
      <c r="N10" s="840"/>
      <c r="O10" s="840"/>
      <c r="P10" s="841"/>
      <c r="Q10" s="842"/>
      <c r="R10" s="843"/>
      <c r="S10" s="843"/>
      <c r="T10" s="843"/>
      <c r="U10" s="843"/>
      <c r="V10" s="843"/>
      <c r="W10" s="843"/>
      <c r="X10" s="843"/>
      <c r="Y10" s="843"/>
      <c r="Z10" s="843"/>
      <c r="AA10" s="843"/>
      <c r="AB10" s="843"/>
      <c r="AC10" s="843"/>
      <c r="AD10" s="843"/>
      <c r="AE10" s="844"/>
      <c r="AF10" s="845"/>
      <c r="AG10" s="846"/>
      <c r="AH10" s="846"/>
      <c r="AI10" s="846"/>
      <c r="AJ10" s="847"/>
      <c r="AK10" s="848"/>
      <c r="AL10" s="849"/>
      <c r="AM10" s="849"/>
      <c r="AN10" s="849"/>
      <c r="AO10" s="849"/>
      <c r="AP10" s="849"/>
      <c r="AQ10" s="849"/>
      <c r="AR10" s="849"/>
      <c r="AS10" s="849"/>
      <c r="AT10" s="849"/>
      <c r="AU10" s="850"/>
      <c r="AV10" s="850"/>
      <c r="AW10" s="850"/>
      <c r="AX10" s="850"/>
      <c r="AY10" s="851"/>
      <c r="AZ10" s="253"/>
      <c r="BA10" s="253"/>
      <c r="BB10" s="253"/>
      <c r="BC10" s="253"/>
      <c r="BD10" s="253"/>
      <c r="BE10" s="254"/>
      <c r="BF10" s="254"/>
      <c r="BG10" s="254"/>
      <c r="BH10" s="254"/>
      <c r="BI10" s="254"/>
      <c r="BJ10" s="254"/>
      <c r="BK10" s="254"/>
      <c r="BL10" s="254"/>
      <c r="BM10" s="254"/>
      <c r="BN10" s="254"/>
      <c r="BO10" s="254"/>
      <c r="BP10" s="254"/>
      <c r="BQ10" s="263">
        <v>4</v>
      </c>
      <c r="BR10" s="264"/>
      <c r="BS10" s="852"/>
      <c r="BT10" s="853"/>
      <c r="BU10" s="853"/>
      <c r="BV10" s="853"/>
      <c r="BW10" s="853"/>
      <c r="BX10" s="853"/>
      <c r="BY10" s="853"/>
      <c r="BZ10" s="853"/>
      <c r="CA10" s="853"/>
      <c r="CB10" s="853"/>
      <c r="CC10" s="853"/>
      <c r="CD10" s="853"/>
      <c r="CE10" s="853"/>
      <c r="CF10" s="853"/>
      <c r="CG10" s="854"/>
      <c r="CH10" s="865"/>
      <c r="CI10" s="866"/>
      <c r="CJ10" s="866"/>
      <c r="CK10" s="866"/>
      <c r="CL10" s="867"/>
      <c r="CM10" s="865"/>
      <c r="CN10" s="866"/>
      <c r="CO10" s="866"/>
      <c r="CP10" s="866"/>
      <c r="CQ10" s="867"/>
      <c r="CR10" s="865"/>
      <c r="CS10" s="866"/>
      <c r="CT10" s="866"/>
      <c r="CU10" s="866"/>
      <c r="CV10" s="867"/>
      <c r="CW10" s="865"/>
      <c r="CX10" s="866"/>
      <c r="CY10" s="866"/>
      <c r="CZ10" s="866"/>
      <c r="DA10" s="867"/>
      <c r="DB10" s="865"/>
      <c r="DC10" s="866"/>
      <c r="DD10" s="866"/>
      <c r="DE10" s="866"/>
      <c r="DF10" s="867"/>
      <c r="DG10" s="865"/>
      <c r="DH10" s="866"/>
      <c r="DI10" s="866"/>
      <c r="DJ10" s="866"/>
      <c r="DK10" s="867"/>
      <c r="DL10" s="865"/>
      <c r="DM10" s="866"/>
      <c r="DN10" s="866"/>
      <c r="DO10" s="866"/>
      <c r="DP10" s="867"/>
      <c r="DQ10" s="865"/>
      <c r="DR10" s="866"/>
      <c r="DS10" s="866"/>
      <c r="DT10" s="866"/>
      <c r="DU10" s="867"/>
      <c r="DV10" s="868"/>
      <c r="DW10" s="869"/>
      <c r="DX10" s="869"/>
      <c r="DY10" s="869"/>
      <c r="DZ10" s="870"/>
      <c r="EA10" s="255"/>
    </row>
    <row r="11" spans="1:131" s="256" customFormat="1" ht="26.25" customHeight="1" x14ac:dyDescent="0.15">
      <c r="A11" s="262">
        <v>5</v>
      </c>
      <c r="B11" s="839"/>
      <c r="C11" s="840"/>
      <c r="D11" s="840"/>
      <c r="E11" s="840"/>
      <c r="F11" s="840"/>
      <c r="G11" s="840"/>
      <c r="H11" s="840"/>
      <c r="I11" s="840"/>
      <c r="J11" s="840"/>
      <c r="K11" s="840"/>
      <c r="L11" s="840"/>
      <c r="M11" s="840"/>
      <c r="N11" s="840"/>
      <c r="O11" s="840"/>
      <c r="P11" s="841"/>
      <c r="Q11" s="842"/>
      <c r="R11" s="843"/>
      <c r="S11" s="843"/>
      <c r="T11" s="843"/>
      <c r="U11" s="843"/>
      <c r="V11" s="843"/>
      <c r="W11" s="843"/>
      <c r="X11" s="843"/>
      <c r="Y11" s="843"/>
      <c r="Z11" s="843"/>
      <c r="AA11" s="843"/>
      <c r="AB11" s="843"/>
      <c r="AC11" s="843"/>
      <c r="AD11" s="843"/>
      <c r="AE11" s="844"/>
      <c r="AF11" s="845"/>
      <c r="AG11" s="846"/>
      <c r="AH11" s="846"/>
      <c r="AI11" s="846"/>
      <c r="AJ11" s="847"/>
      <c r="AK11" s="848"/>
      <c r="AL11" s="849"/>
      <c r="AM11" s="849"/>
      <c r="AN11" s="849"/>
      <c r="AO11" s="849"/>
      <c r="AP11" s="849"/>
      <c r="AQ11" s="849"/>
      <c r="AR11" s="849"/>
      <c r="AS11" s="849"/>
      <c r="AT11" s="849"/>
      <c r="AU11" s="850"/>
      <c r="AV11" s="850"/>
      <c r="AW11" s="850"/>
      <c r="AX11" s="850"/>
      <c r="AY11" s="851"/>
      <c r="AZ11" s="253"/>
      <c r="BA11" s="253"/>
      <c r="BB11" s="253"/>
      <c r="BC11" s="253"/>
      <c r="BD11" s="253"/>
      <c r="BE11" s="254"/>
      <c r="BF11" s="254"/>
      <c r="BG11" s="254"/>
      <c r="BH11" s="254"/>
      <c r="BI11" s="254"/>
      <c r="BJ11" s="254"/>
      <c r="BK11" s="254"/>
      <c r="BL11" s="254"/>
      <c r="BM11" s="254"/>
      <c r="BN11" s="254"/>
      <c r="BO11" s="254"/>
      <c r="BP11" s="254"/>
      <c r="BQ11" s="263">
        <v>5</v>
      </c>
      <c r="BR11" s="264"/>
      <c r="BS11" s="852"/>
      <c r="BT11" s="853"/>
      <c r="BU11" s="853"/>
      <c r="BV11" s="853"/>
      <c r="BW11" s="853"/>
      <c r="BX11" s="853"/>
      <c r="BY11" s="853"/>
      <c r="BZ11" s="853"/>
      <c r="CA11" s="853"/>
      <c r="CB11" s="853"/>
      <c r="CC11" s="853"/>
      <c r="CD11" s="853"/>
      <c r="CE11" s="853"/>
      <c r="CF11" s="853"/>
      <c r="CG11" s="854"/>
      <c r="CH11" s="865"/>
      <c r="CI11" s="866"/>
      <c r="CJ11" s="866"/>
      <c r="CK11" s="866"/>
      <c r="CL11" s="867"/>
      <c r="CM11" s="865"/>
      <c r="CN11" s="866"/>
      <c r="CO11" s="866"/>
      <c r="CP11" s="866"/>
      <c r="CQ11" s="867"/>
      <c r="CR11" s="865"/>
      <c r="CS11" s="866"/>
      <c r="CT11" s="866"/>
      <c r="CU11" s="866"/>
      <c r="CV11" s="867"/>
      <c r="CW11" s="865"/>
      <c r="CX11" s="866"/>
      <c r="CY11" s="866"/>
      <c r="CZ11" s="866"/>
      <c r="DA11" s="867"/>
      <c r="DB11" s="865"/>
      <c r="DC11" s="866"/>
      <c r="DD11" s="866"/>
      <c r="DE11" s="866"/>
      <c r="DF11" s="867"/>
      <c r="DG11" s="865"/>
      <c r="DH11" s="866"/>
      <c r="DI11" s="866"/>
      <c r="DJ11" s="866"/>
      <c r="DK11" s="867"/>
      <c r="DL11" s="865"/>
      <c r="DM11" s="866"/>
      <c r="DN11" s="866"/>
      <c r="DO11" s="866"/>
      <c r="DP11" s="867"/>
      <c r="DQ11" s="865"/>
      <c r="DR11" s="866"/>
      <c r="DS11" s="866"/>
      <c r="DT11" s="866"/>
      <c r="DU11" s="867"/>
      <c r="DV11" s="868"/>
      <c r="DW11" s="869"/>
      <c r="DX11" s="869"/>
      <c r="DY11" s="869"/>
      <c r="DZ11" s="870"/>
      <c r="EA11" s="255"/>
    </row>
    <row r="12" spans="1:131" s="256" customFormat="1" ht="26.25" customHeight="1" x14ac:dyDescent="0.15">
      <c r="A12" s="262">
        <v>6</v>
      </c>
      <c r="B12" s="839"/>
      <c r="C12" s="840"/>
      <c r="D12" s="840"/>
      <c r="E12" s="840"/>
      <c r="F12" s="840"/>
      <c r="G12" s="840"/>
      <c r="H12" s="840"/>
      <c r="I12" s="840"/>
      <c r="J12" s="840"/>
      <c r="K12" s="840"/>
      <c r="L12" s="840"/>
      <c r="M12" s="840"/>
      <c r="N12" s="840"/>
      <c r="O12" s="840"/>
      <c r="P12" s="841"/>
      <c r="Q12" s="842"/>
      <c r="R12" s="843"/>
      <c r="S12" s="843"/>
      <c r="T12" s="843"/>
      <c r="U12" s="843"/>
      <c r="V12" s="843"/>
      <c r="W12" s="843"/>
      <c r="X12" s="843"/>
      <c r="Y12" s="843"/>
      <c r="Z12" s="843"/>
      <c r="AA12" s="843"/>
      <c r="AB12" s="843"/>
      <c r="AC12" s="843"/>
      <c r="AD12" s="843"/>
      <c r="AE12" s="844"/>
      <c r="AF12" s="845"/>
      <c r="AG12" s="846"/>
      <c r="AH12" s="846"/>
      <c r="AI12" s="846"/>
      <c r="AJ12" s="847"/>
      <c r="AK12" s="848"/>
      <c r="AL12" s="849"/>
      <c r="AM12" s="849"/>
      <c r="AN12" s="849"/>
      <c r="AO12" s="849"/>
      <c r="AP12" s="849"/>
      <c r="AQ12" s="849"/>
      <c r="AR12" s="849"/>
      <c r="AS12" s="849"/>
      <c r="AT12" s="849"/>
      <c r="AU12" s="850"/>
      <c r="AV12" s="850"/>
      <c r="AW12" s="850"/>
      <c r="AX12" s="850"/>
      <c r="AY12" s="851"/>
      <c r="AZ12" s="253"/>
      <c r="BA12" s="253"/>
      <c r="BB12" s="253"/>
      <c r="BC12" s="253"/>
      <c r="BD12" s="253"/>
      <c r="BE12" s="254"/>
      <c r="BF12" s="254"/>
      <c r="BG12" s="254"/>
      <c r="BH12" s="254"/>
      <c r="BI12" s="254"/>
      <c r="BJ12" s="254"/>
      <c r="BK12" s="254"/>
      <c r="BL12" s="254"/>
      <c r="BM12" s="254"/>
      <c r="BN12" s="254"/>
      <c r="BO12" s="254"/>
      <c r="BP12" s="254"/>
      <c r="BQ12" s="263">
        <v>6</v>
      </c>
      <c r="BR12" s="264"/>
      <c r="BS12" s="852"/>
      <c r="BT12" s="853"/>
      <c r="BU12" s="853"/>
      <c r="BV12" s="853"/>
      <c r="BW12" s="853"/>
      <c r="BX12" s="853"/>
      <c r="BY12" s="853"/>
      <c r="BZ12" s="853"/>
      <c r="CA12" s="853"/>
      <c r="CB12" s="853"/>
      <c r="CC12" s="853"/>
      <c r="CD12" s="853"/>
      <c r="CE12" s="853"/>
      <c r="CF12" s="853"/>
      <c r="CG12" s="854"/>
      <c r="CH12" s="865"/>
      <c r="CI12" s="866"/>
      <c r="CJ12" s="866"/>
      <c r="CK12" s="866"/>
      <c r="CL12" s="867"/>
      <c r="CM12" s="865"/>
      <c r="CN12" s="866"/>
      <c r="CO12" s="866"/>
      <c r="CP12" s="866"/>
      <c r="CQ12" s="867"/>
      <c r="CR12" s="865"/>
      <c r="CS12" s="866"/>
      <c r="CT12" s="866"/>
      <c r="CU12" s="866"/>
      <c r="CV12" s="867"/>
      <c r="CW12" s="865"/>
      <c r="CX12" s="866"/>
      <c r="CY12" s="866"/>
      <c r="CZ12" s="866"/>
      <c r="DA12" s="867"/>
      <c r="DB12" s="865"/>
      <c r="DC12" s="866"/>
      <c r="DD12" s="866"/>
      <c r="DE12" s="866"/>
      <c r="DF12" s="867"/>
      <c r="DG12" s="865"/>
      <c r="DH12" s="866"/>
      <c r="DI12" s="866"/>
      <c r="DJ12" s="866"/>
      <c r="DK12" s="867"/>
      <c r="DL12" s="865"/>
      <c r="DM12" s="866"/>
      <c r="DN12" s="866"/>
      <c r="DO12" s="866"/>
      <c r="DP12" s="867"/>
      <c r="DQ12" s="865"/>
      <c r="DR12" s="866"/>
      <c r="DS12" s="866"/>
      <c r="DT12" s="866"/>
      <c r="DU12" s="867"/>
      <c r="DV12" s="868"/>
      <c r="DW12" s="869"/>
      <c r="DX12" s="869"/>
      <c r="DY12" s="869"/>
      <c r="DZ12" s="870"/>
      <c r="EA12" s="255"/>
    </row>
    <row r="13" spans="1:131" s="256" customFormat="1" ht="26.25" customHeight="1" x14ac:dyDescent="0.15">
      <c r="A13" s="262">
        <v>7</v>
      </c>
      <c r="B13" s="839"/>
      <c r="C13" s="840"/>
      <c r="D13" s="840"/>
      <c r="E13" s="840"/>
      <c r="F13" s="840"/>
      <c r="G13" s="840"/>
      <c r="H13" s="840"/>
      <c r="I13" s="840"/>
      <c r="J13" s="840"/>
      <c r="K13" s="840"/>
      <c r="L13" s="840"/>
      <c r="M13" s="840"/>
      <c r="N13" s="840"/>
      <c r="O13" s="840"/>
      <c r="P13" s="841"/>
      <c r="Q13" s="842"/>
      <c r="R13" s="843"/>
      <c r="S13" s="843"/>
      <c r="T13" s="843"/>
      <c r="U13" s="843"/>
      <c r="V13" s="843"/>
      <c r="W13" s="843"/>
      <c r="X13" s="843"/>
      <c r="Y13" s="843"/>
      <c r="Z13" s="843"/>
      <c r="AA13" s="843"/>
      <c r="AB13" s="843"/>
      <c r="AC13" s="843"/>
      <c r="AD13" s="843"/>
      <c r="AE13" s="844"/>
      <c r="AF13" s="845"/>
      <c r="AG13" s="846"/>
      <c r="AH13" s="846"/>
      <c r="AI13" s="846"/>
      <c r="AJ13" s="847"/>
      <c r="AK13" s="848"/>
      <c r="AL13" s="849"/>
      <c r="AM13" s="849"/>
      <c r="AN13" s="849"/>
      <c r="AO13" s="849"/>
      <c r="AP13" s="849"/>
      <c r="AQ13" s="849"/>
      <c r="AR13" s="849"/>
      <c r="AS13" s="849"/>
      <c r="AT13" s="849"/>
      <c r="AU13" s="850"/>
      <c r="AV13" s="850"/>
      <c r="AW13" s="850"/>
      <c r="AX13" s="850"/>
      <c r="AY13" s="851"/>
      <c r="AZ13" s="253"/>
      <c r="BA13" s="253"/>
      <c r="BB13" s="253"/>
      <c r="BC13" s="253"/>
      <c r="BD13" s="253"/>
      <c r="BE13" s="254"/>
      <c r="BF13" s="254"/>
      <c r="BG13" s="254"/>
      <c r="BH13" s="254"/>
      <c r="BI13" s="254"/>
      <c r="BJ13" s="254"/>
      <c r="BK13" s="254"/>
      <c r="BL13" s="254"/>
      <c r="BM13" s="254"/>
      <c r="BN13" s="254"/>
      <c r="BO13" s="254"/>
      <c r="BP13" s="254"/>
      <c r="BQ13" s="263">
        <v>7</v>
      </c>
      <c r="BR13" s="264"/>
      <c r="BS13" s="852"/>
      <c r="BT13" s="853"/>
      <c r="BU13" s="853"/>
      <c r="BV13" s="853"/>
      <c r="BW13" s="853"/>
      <c r="BX13" s="853"/>
      <c r="BY13" s="853"/>
      <c r="BZ13" s="853"/>
      <c r="CA13" s="853"/>
      <c r="CB13" s="853"/>
      <c r="CC13" s="853"/>
      <c r="CD13" s="853"/>
      <c r="CE13" s="853"/>
      <c r="CF13" s="853"/>
      <c r="CG13" s="854"/>
      <c r="CH13" s="865"/>
      <c r="CI13" s="866"/>
      <c r="CJ13" s="866"/>
      <c r="CK13" s="866"/>
      <c r="CL13" s="867"/>
      <c r="CM13" s="865"/>
      <c r="CN13" s="866"/>
      <c r="CO13" s="866"/>
      <c r="CP13" s="866"/>
      <c r="CQ13" s="867"/>
      <c r="CR13" s="865"/>
      <c r="CS13" s="866"/>
      <c r="CT13" s="866"/>
      <c r="CU13" s="866"/>
      <c r="CV13" s="867"/>
      <c r="CW13" s="865"/>
      <c r="CX13" s="866"/>
      <c r="CY13" s="866"/>
      <c r="CZ13" s="866"/>
      <c r="DA13" s="867"/>
      <c r="DB13" s="865"/>
      <c r="DC13" s="866"/>
      <c r="DD13" s="866"/>
      <c r="DE13" s="866"/>
      <c r="DF13" s="867"/>
      <c r="DG13" s="865"/>
      <c r="DH13" s="866"/>
      <c r="DI13" s="866"/>
      <c r="DJ13" s="866"/>
      <c r="DK13" s="867"/>
      <c r="DL13" s="865"/>
      <c r="DM13" s="866"/>
      <c r="DN13" s="866"/>
      <c r="DO13" s="866"/>
      <c r="DP13" s="867"/>
      <c r="DQ13" s="865"/>
      <c r="DR13" s="866"/>
      <c r="DS13" s="866"/>
      <c r="DT13" s="866"/>
      <c r="DU13" s="867"/>
      <c r="DV13" s="868"/>
      <c r="DW13" s="869"/>
      <c r="DX13" s="869"/>
      <c r="DY13" s="869"/>
      <c r="DZ13" s="870"/>
      <c r="EA13" s="255"/>
    </row>
    <row r="14" spans="1:131" s="256" customFormat="1" ht="26.25" customHeight="1" x14ac:dyDescent="0.15">
      <c r="A14" s="262">
        <v>8</v>
      </c>
      <c r="B14" s="839"/>
      <c r="C14" s="840"/>
      <c r="D14" s="840"/>
      <c r="E14" s="840"/>
      <c r="F14" s="840"/>
      <c r="G14" s="840"/>
      <c r="H14" s="840"/>
      <c r="I14" s="840"/>
      <c r="J14" s="840"/>
      <c r="K14" s="840"/>
      <c r="L14" s="840"/>
      <c r="M14" s="840"/>
      <c r="N14" s="840"/>
      <c r="O14" s="840"/>
      <c r="P14" s="841"/>
      <c r="Q14" s="842"/>
      <c r="R14" s="843"/>
      <c r="S14" s="843"/>
      <c r="T14" s="843"/>
      <c r="U14" s="843"/>
      <c r="V14" s="843"/>
      <c r="W14" s="843"/>
      <c r="X14" s="843"/>
      <c r="Y14" s="843"/>
      <c r="Z14" s="843"/>
      <c r="AA14" s="843"/>
      <c r="AB14" s="843"/>
      <c r="AC14" s="843"/>
      <c r="AD14" s="843"/>
      <c r="AE14" s="844"/>
      <c r="AF14" s="845"/>
      <c r="AG14" s="846"/>
      <c r="AH14" s="846"/>
      <c r="AI14" s="846"/>
      <c r="AJ14" s="847"/>
      <c r="AK14" s="848"/>
      <c r="AL14" s="849"/>
      <c r="AM14" s="849"/>
      <c r="AN14" s="849"/>
      <c r="AO14" s="849"/>
      <c r="AP14" s="849"/>
      <c r="AQ14" s="849"/>
      <c r="AR14" s="849"/>
      <c r="AS14" s="849"/>
      <c r="AT14" s="849"/>
      <c r="AU14" s="850"/>
      <c r="AV14" s="850"/>
      <c r="AW14" s="850"/>
      <c r="AX14" s="850"/>
      <c r="AY14" s="851"/>
      <c r="AZ14" s="253"/>
      <c r="BA14" s="253"/>
      <c r="BB14" s="253"/>
      <c r="BC14" s="253"/>
      <c r="BD14" s="253"/>
      <c r="BE14" s="254"/>
      <c r="BF14" s="254"/>
      <c r="BG14" s="254"/>
      <c r="BH14" s="254"/>
      <c r="BI14" s="254"/>
      <c r="BJ14" s="254"/>
      <c r="BK14" s="254"/>
      <c r="BL14" s="254"/>
      <c r="BM14" s="254"/>
      <c r="BN14" s="254"/>
      <c r="BO14" s="254"/>
      <c r="BP14" s="254"/>
      <c r="BQ14" s="263">
        <v>8</v>
      </c>
      <c r="BR14" s="264"/>
      <c r="BS14" s="852"/>
      <c r="BT14" s="853"/>
      <c r="BU14" s="853"/>
      <c r="BV14" s="853"/>
      <c r="BW14" s="853"/>
      <c r="BX14" s="853"/>
      <c r="BY14" s="853"/>
      <c r="BZ14" s="853"/>
      <c r="CA14" s="853"/>
      <c r="CB14" s="853"/>
      <c r="CC14" s="853"/>
      <c r="CD14" s="853"/>
      <c r="CE14" s="853"/>
      <c r="CF14" s="853"/>
      <c r="CG14" s="854"/>
      <c r="CH14" s="865"/>
      <c r="CI14" s="866"/>
      <c r="CJ14" s="866"/>
      <c r="CK14" s="866"/>
      <c r="CL14" s="867"/>
      <c r="CM14" s="865"/>
      <c r="CN14" s="866"/>
      <c r="CO14" s="866"/>
      <c r="CP14" s="866"/>
      <c r="CQ14" s="867"/>
      <c r="CR14" s="865"/>
      <c r="CS14" s="866"/>
      <c r="CT14" s="866"/>
      <c r="CU14" s="866"/>
      <c r="CV14" s="867"/>
      <c r="CW14" s="865"/>
      <c r="CX14" s="866"/>
      <c r="CY14" s="866"/>
      <c r="CZ14" s="866"/>
      <c r="DA14" s="867"/>
      <c r="DB14" s="865"/>
      <c r="DC14" s="866"/>
      <c r="DD14" s="866"/>
      <c r="DE14" s="866"/>
      <c r="DF14" s="867"/>
      <c r="DG14" s="865"/>
      <c r="DH14" s="866"/>
      <c r="DI14" s="866"/>
      <c r="DJ14" s="866"/>
      <c r="DK14" s="867"/>
      <c r="DL14" s="865"/>
      <c r="DM14" s="866"/>
      <c r="DN14" s="866"/>
      <c r="DO14" s="866"/>
      <c r="DP14" s="867"/>
      <c r="DQ14" s="865"/>
      <c r="DR14" s="866"/>
      <c r="DS14" s="866"/>
      <c r="DT14" s="866"/>
      <c r="DU14" s="867"/>
      <c r="DV14" s="868"/>
      <c r="DW14" s="869"/>
      <c r="DX14" s="869"/>
      <c r="DY14" s="869"/>
      <c r="DZ14" s="870"/>
      <c r="EA14" s="255"/>
    </row>
    <row r="15" spans="1:131" s="256" customFormat="1" ht="26.25" customHeight="1" x14ac:dyDescent="0.15">
      <c r="A15" s="262">
        <v>9</v>
      </c>
      <c r="B15" s="839"/>
      <c r="C15" s="840"/>
      <c r="D15" s="840"/>
      <c r="E15" s="840"/>
      <c r="F15" s="840"/>
      <c r="G15" s="840"/>
      <c r="H15" s="840"/>
      <c r="I15" s="840"/>
      <c r="J15" s="840"/>
      <c r="K15" s="840"/>
      <c r="L15" s="840"/>
      <c r="M15" s="840"/>
      <c r="N15" s="840"/>
      <c r="O15" s="840"/>
      <c r="P15" s="841"/>
      <c r="Q15" s="842"/>
      <c r="R15" s="843"/>
      <c r="S15" s="843"/>
      <c r="T15" s="843"/>
      <c r="U15" s="843"/>
      <c r="V15" s="843"/>
      <c r="W15" s="843"/>
      <c r="X15" s="843"/>
      <c r="Y15" s="843"/>
      <c r="Z15" s="843"/>
      <c r="AA15" s="843"/>
      <c r="AB15" s="843"/>
      <c r="AC15" s="843"/>
      <c r="AD15" s="843"/>
      <c r="AE15" s="844"/>
      <c r="AF15" s="845"/>
      <c r="AG15" s="846"/>
      <c r="AH15" s="846"/>
      <c r="AI15" s="846"/>
      <c r="AJ15" s="847"/>
      <c r="AK15" s="848"/>
      <c r="AL15" s="849"/>
      <c r="AM15" s="849"/>
      <c r="AN15" s="849"/>
      <c r="AO15" s="849"/>
      <c r="AP15" s="849"/>
      <c r="AQ15" s="849"/>
      <c r="AR15" s="849"/>
      <c r="AS15" s="849"/>
      <c r="AT15" s="849"/>
      <c r="AU15" s="850"/>
      <c r="AV15" s="850"/>
      <c r="AW15" s="850"/>
      <c r="AX15" s="850"/>
      <c r="AY15" s="851"/>
      <c r="AZ15" s="253"/>
      <c r="BA15" s="253"/>
      <c r="BB15" s="253"/>
      <c r="BC15" s="253"/>
      <c r="BD15" s="253"/>
      <c r="BE15" s="254"/>
      <c r="BF15" s="254"/>
      <c r="BG15" s="254"/>
      <c r="BH15" s="254"/>
      <c r="BI15" s="254"/>
      <c r="BJ15" s="254"/>
      <c r="BK15" s="254"/>
      <c r="BL15" s="254"/>
      <c r="BM15" s="254"/>
      <c r="BN15" s="254"/>
      <c r="BO15" s="254"/>
      <c r="BP15" s="254"/>
      <c r="BQ15" s="263">
        <v>9</v>
      </c>
      <c r="BR15" s="264"/>
      <c r="BS15" s="852"/>
      <c r="BT15" s="853"/>
      <c r="BU15" s="853"/>
      <c r="BV15" s="853"/>
      <c r="BW15" s="853"/>
      <c r="BX15" s="853"/>
      <c r="BY15" s="853"/>
      <c r="BZ15" s="853"/>
      <c r="CA15" s="853"/>
      <c r="CB15" s="853"/>
      <c r="CC15" s="853"/>
      <c r="CD15" s="853"/>
      <c r="CE15" s="853"/>
      <c r="CF15" s="853"/>
      <c r="CG15" s="854"/>
      <c r="CH15" s="865"/>
      <c r="CI15" s="866"/>
      <c r="CJ15" s="866"/>
      <c r="CK15" s="866"/>
      <c r="CL15" s="867"/>
      <c r="CM15" s="865"/>
      <c r="CN15" s="866"/>
      <c r="CO15" s="866"/>
      <c r="CP15" s="866"/>
      <c r="CQ15" s="867"/>
      <c r="CR15" s="865"/>
      <c r="CS15" s="866"/>
      <c r="CT15" s="866"/>
      <c r="CU15" s="866"/>
      <c r="CV15" s="867"/>
      <c r="CW15" s="865"/>
      <c r="CX15" s="866"/>
      <c r="CY15" s="866"/>
      <c r="CZ15" s="866"/>
      <c r="DA15" s="867"/>
      <c r="DB15" s="865"/>
      <c r="DC15" s="866"/>
      <c r="DD15" s="866"/>
      <c r="DE15" s="866"/>
      <c r="DF15" s="867"/>
      <c r="DG15" s="865"/>
      <c r="DH15" s="866"/>
      <c r="DI15" s="866"/>
      <c r="DJ15" s="866"/>
      <c r="DK15" s="867"/>
      <c r="DL15" s="865"/>
      <c r="DM15" s="866"/>
      <c r="DN15" s="866"/>
      <c r="DO15" s="866"/>
      <c r="DP15" s="867"/>
      <c r="DQ15" s="865"/>
      <c r="DR15" s="866"/>
      <c r="DS15" s="866"/>
      <c r="DT15" s="866"/>
      <c r="DU15" s="867"/>
      <c r="DV15" s="868"/>
      <c r="DW15" s="869"/>
      <c r="DX15" s="869"/>
      <c r="DY15" s="869"/>
      <c r="DZ15" s="870"/>
      <c r="EA15" s="255"/>
    </row>
    <row r="16" spans="1:131" s="256" customFormat="1" ht="26.25" customHeight="1" x14ac:dyDescent="0.15">
      <c r="A16" s="262">
        <v>10</v>
      </c>
      <c r="B16" s="839"/>
      <c r="C16" s="840"/>
      <c r="D16" s="840"/>
      <c r="E16" s="840"/>
      <c r="F16" s="840"/>
      <c r="G16" s="840"/>
      <c r="H16" s="840"/>
      <c r="I16" s="840"/>
      <c r="J16" s="840"/>
      <c r="K16" s="840"/>
      <c r="L16" s="840"/>
      <c r="M16" s="840"/>
      <c r="N16" s="840"/>
      <c r="O16" s="840"/>
      <c r="P16" s="841"/>
      <c r="Q16" s="842"/>
      <c r="R16" s="843"/>
      <c r="S16" s="843"/>
      <c r="T16" s="843"/>
      <c r="U16" s="843"/>
      <c r="V16" s="843"/>
      <c r="W16" s="843"/>
      <c r="X16" s="843"/>
      <c r="Y16" s="843"/>
      <c r="Z16" s="843"/>
      <c r="AA16" s="843"/>
      <c r="AB16" s="843"/>
      <c r="AC16" s="843"/>
      <c r="AD16" s="843"/>
      <c r="AE16" s="844"/>
      <c r="AF16" s="845"/>
      <c r="AG16" s="846"/>
      <c r="AH16" s="846"/>
      <c r="AI16" s="846"/>
      <c r="AJ16" s="847"/>
      <c r="AK16" s="848"/>
      <c r="AL16" s="849"/>
      <c r="AM16" s="849"/>
      <c r="AN16" s="849"/>
      <c r="AO16" s="849"/>
      <c r="AP16" s="849"/>
      <c r="AQ16" s="849"/>
      <c r="AR16" s="849"/>
      <c r="AS16" s="849"/>
      <c r="AT16" s="849"/>
      <c r="AU16" s="850"/>
      <c r="AV16" s="850"/>
      <c r="AW16" s="850"/>
      <c r="AX16" s="850"/>
      <c r="AY16" s="851"/>
      <c r="AZ16" s="253"/>
      <c r="BA16" s="253"/>
      <c r="BB16" s="253"/>
      <c r="BC16" s="253"/>
      <c r="BD16" s="253"/>
      <c r="BE16" s="254"/>
      <c r="BF16" s="254"/>
      <c r="BG16" s="254"/>
      <c r="BH16" s="254"/>
      <c r="BI16" s="254"/>
      <c r="BJ16" s="254"/>
      <c r="BK16" s="254"/>
      <c r="BL16" s="254"/>
      <c r="BM16" s="254"/>
      <c r="BN16" s="254"/>
      <c r="BO16" s="254"/>
      <c r="BP16" s="254"/>
      <c r="BQ16" s="263">
        <v>10</v>
      </c>
      <c r="BR16" s="264"/>
      <c r="BS16" s="852"/>
      <c r="BT16" s="853"/>
      <c r="BU16" s="853"/>
      <c r="BV16" s="853"/>
      <c r="BW16" s="853"/>
      <c r="BX16" s="853"/>
      <c r="BY16" s="853"/>
      <c r="BZ16" s="853"/>
      <c r="CA16" s="853"/>
      <c r="CB16" s="853"/>
      <c r="CC16" s="853"/>
      <c r="CD16" s="853"/>
      <c r="CE16" s="853"/>
      <c r="CF16" s="853"/>
      <c r="CG16" s="854"/>
      <c r="CH16" s="865"/>
      <c r="CI16" s="866"/>
      <c r="CJ16" s="866"/>
      <c r="CK16" s="866"/>
      <c r="CL16" s="867"/>
      <c r="CM16" s="865"/>
      <c r="CN16" s="866"/>
      <c r="CO16" s="866"/>
      <c r="CP16" s="866"/>
      <c r="CQ16" s="867"/>
      <c r="CR16" s="865"/>
      <c r="CS16" s="866"/>
      <c r="CT16" s="866"/>
      <c r="CU16" s="866"/>
      <c r="CV16" s="867"/>
      <c r="CW16" s="865"/>
      <c r="CX16" s="866"/>
      <c r="CY16" s="866"/>
      <c r="CZ16" s="866"/>
      <c r="DA16" s="867"/>
      <c r="DB16" s="865"/>
      <c r="DC16" s="866"/>
      <c r="DD16" s="866"/>
      <c r="DE16" s="866"/>
      <c r="DF16" s="867"/>
      <c r="DG16" s="865"/>
      <c r="DH16" s="866"/>
      <c r="DI16" s="866"/>
      <c r="DJ16" s="866"/>
      <c r="DK16" s="867"/>
      <c r="DL16" s="865"/>
      <c r="DM16" s="866"/>
      <c r="DN16" s="866"/>
      <c r="DO16" s="866"/>
      <c r="DP16" s="867"/>
      <c r="DQ16" s="865"/>
      <c r="DR16" s="866"/>
      <c r="DS16" s="866"/>
      <c r="DT16" s="866"/>
      <c r="DU16" s="867"/>
      <c r="DV16" s="868"/>
      <c r="DW16" s="869"/>
      <c r="DX16" s="869"/>
      <c r="DY16" s="869"/>
      <c r="DZ16" s="870"/>
      <c r="EA16" s="255"/>
    </row>
    <row r="17" spans="1:131" s="256" customFormat="1" ht="26.25" customHeight="1" x14ac:dyDescent="0.15">
      <c r="A17" s="262">
        <v>11</v>
      </c>
      <c r="B17" s="839"/>
      <c r="C17" s="840"/>
      <c r="D17" s="840"/>
      <c r="E17" s="840"/>
      <c r="F17" s="840"/>
      <c r="G17" s="840"/>
      <c r="H17" s="840"/>
      <c r="I17" s="840"/>
      <c r="J17" s="840"/>
      <c r="K17" s="840"/>
      <c r="L17" s="840"/>
      <c r="M17" s="840"/>
      <c r="N17" s="840"/>
      <c r="O17" s="840"/>
      <c r="P17" s="841"/>
      <c r="Q17" s="842"/>
      <c r="R17" s="843"/>
      <c r="S17" s="843"/>
      <c r="T17" s="843"/>
      <c r="U17" s="843"/>
      <c r="V17" s="843"/>
      <c r="W17" s="843"/>
      <c r="X17" s="843"/>
      <c r="Y17" s="843"/>
      <c r="Z17" s="843"/>
      <c r="AA17" s="843"/>
      <c r="AB17" s="843"/>
      <c r="AC17" s="843"/>
      <c r="AD17" s="843"/>
      <c r="AE17" s="844"/>
      <c r="AF17" s="845"/>
      <c r="AG17" s="846"/>
      <c r="AH17" s="846"/>
      <c r="AI17" s="846"/>
      <c r="AJ17" s="847"/>
      <c r="AK17" s="848"/>
      <c r="AL17" s="849"/>
      <c r="AM17" s="849"/>
      <c r="AN17" s="849"/>
      <c r="AO17" s="849"/>
      <c r="AP17" s="849"/>
      <c r="AQ17" s="849"/>
      <c r="AR17" s="849"/>
      <c r="AS17" s="849"/>
      <c r="AT17" s="849"/>
      <c r="AU17" s="850"/>
      <c r="AV17" s="850"/>
      <c r="AW17" s="850"/>
      <c r="AX17" s="850"/>
      <c r="AY17" s="851"/>
      <c r="AZ17" s="253"/>
      <c r="BA17" s="253"/>
      <c r="BB17" s="253"/>
      <c r="BC17" s="253"/>
      <c r="BD17" s="253"/>
      <c r="BE17" s="254"/>
      <c r="BF17" s="254"/>
      <c r="BG17" s="254"/>
      <c r="BH17" s="254"/>
      <c r="BI17" s="254"/>
      <c r="BJ17" s="254"/>
      <c r="BK17" s="254"/>
      <c r="BL17" s="254"/>
      <c r="BM17" s="254"/>
      <c r="BN17" s="254"/>
      <c r="BO17" s="254"/>
      <c r="BP17" s="254"/>
      <c r="BQ17" s="263">
        <v>11</v>
      </c>
      <c r="BR17" s="264"/>
      <c r="BS17" s="852"/>
      <c r="BT17" s="853"/>
      <c r="BU17" s="853"/>
      <c r="BV17" s="853"/>
      <c r="BW17" s="853"/>
      <c r="BX17" s="853"/>
      <c r="BY17" s="853"/>
      <c r="BZ17" s="853"/>
      <c r="CA17" s="853"/>
      <c r="CB17" s="853"/>
      <c r="CC17" s="853"/>
      <c r="CD17" s="853"/>
      <c r="CE17" s="853"/>
      <c r="CF17" s="853"/>
      <c r="CG17" s="854"/>
      <c r="CH17" s="865"/>
      <c r="CI17" s="866"/>
      <c r="CJ17" s="866"/>
      <c r="CK17" s="866"/>
      <c r="CL17" s="867"/>
      <c r="CM17" s="865"/>
      <c r="CN17" s="866"/>
      <c r="CO17" s="866"/>
      <c r="CP17" s="866"/>
      <c r="CQ17" s="867"/>
      <c r="CR17" s="865"/>
      <c r="CS17" s="866"/>
      <c r="CT17" s="866"/>
      <c r="CU17" s="866"/>
      <c r="CV17" s="867"/>
      <c r="CW17" s="865"/>
      <c r="CX17" s="866"/>
      <c r="CY17" s="866"/>
      <c r="CZ17" s="866"/>
      <c r="DA17" s="867"/>
      <c r="DB17" s="865"/>
      <c r="DC17" s="866"/>
      <c r="DD17" s="866"/>
      <c r="DE17" s="866"/>
      <c r="DF17" s="867"/>
      <c r="DG17" s="865"/>
      <c r="DH17" s="866"/>
      <c r="DI17" s="866"/>
      <c r="DJ17" s="866"/>
      <c r="DK17" s="867"/>
      <c r="DL17" s="865"/>
      <c r="DM17" s="866"/>
      <c r="DN17" s="866"/>
      <c r="DO17" s="866"/>
      <c r="DP17" s="867"/>
      <c r="DQ17" s="865"/>
      <c r="DR17" s="866"/>
      <c r="DS17" s="866"/>
      <c r="DT17" s="866"/>
      <c r="DU17" s="867"/>
      <c r="DV17" s="868"/>
      <c r="DW17" s="869"/>
      <c r="DX17" s="869"/>
      <c r="DY17" s="869"/>
      <c r="DZ17" s="870"/>
      <c r="EA17" s="255"/>
    </row>
    <row r="18" spans="1:131" s="256" customFormat="1" ht="26.25" customHeight="1" x14ac:dyDescent="0.15">
      <c r="A18" s="262">
        <v>12</v>
      </c>
      <c r="B18" s="839"/>
      <c r="C18" s="840"/>
      <c r="D18" s="840"/>
      <c r="E18" s="840"/>
      <c r="F18" s="840"/>
      <c r="G18" s="840"/>
      <c r="H18" s="840"/>
      <c r="I18" s="840"/>
      <c r="J18" s="840"/>
      <c r="K18" s="840"/>
      <c r="L18" s="840"/>
      <c r="M18" s="840"/>
      <c r="N18" s="840"/>
      <c r="O18" s="840"/>
      <c r="P18" s="841"/>
      <c r="Q18" s="842"/>
      <c r="R18" s="843"/>
      <c r="S18" s="843"/>
      <c r="T18" s="843"/>
      <c r="U18" s="843"/>
      <c r="V18" s="843"/>
      <c r="W18" s="843"/>
      <c r="X18" s="843"/>
      <c r="Y18" s="843"/>
      <c r="Z18" s="843"/>
      <c r="AA18" s="843"/>
      <c r="AB18" s="843"/>
      <c r="AC18" s="843"/>
      <c r="AD18" s="843"/>
      <c r="AE18" s="844"/>
      <c r="AF18" s="845"/>
      <c r="AG18" s="846"/>
      <c r="AH18" s="846"/>
      <c r="AI18" s="846"/>
      <c r="AJ18" s="847"/>
      <c r="AK18" s="848"/>
      <c r="AL18" s="849"/>
      <c r="AM18" s="849"/>
      <c r="AN18" s="849"/>
      <c r="AO18" s="849"/>
      <c r="AP18" s="849"/>
      <c r="AQ18" s="849"/>
      <c r="AR18" s="849"/>
      <c r="AS18" s="849"/>
      <c r="AT18" s="849"/>
      <c r="AU18" s="850"/>
      <c r="AV18" s="850"/>
      <c r="AW18" s="850"/>
      <c r="AX18" s="850"/>
      <c r="AY18" s="851"/>
      <c r="AZ18" s="253"/>
      <c r="BA18" s="253"/>
      <c r="BB18" s="253"/>
      <c r="BC18" s="253"/>
      <c r="BD18" s="253"/>
      <c r="BE18" s="254"/>
      <c r="BF18" s="254"/>
      <c r="BG18" s="254"/>
      <c r="BH18" s="254"/>
      <c r="BI18" s="254"/>
      <c r="BJ18" s="254"/>
      <c r="BK18" s="254"/>
      <c r="BL18" s="254"/>
      <c r="BM18" s="254"/>
      <c r="BN18" s="254"/>
      <c r="BO18" s="254"/>
      <c r="BP18" s="254"/>
      <c r="BQ18" s="263">
        <v>12</v>
      </c>
      <c r="BR18" s="264"/>
      <c r="BS18" s="852"/>
      <c r="BT18" s="853"/>
      <c r="BU18" s="853"/>
      <c r="BV18" s="853"/>
      <c r="BW18" s="853"/>
      <c r="BX18" s="853"/>
      <c r="BY18" s="853"/>
      <c r="BZ18" s="853"/>
      <c r="CA18" s="853"/>
      <c r="CB18" s="853"/>
      <c r="CC18" s="853"/>
      <c r="CD18" s="853"/>
      <c r="CE18" s="853"/>
      <c r="CF18" s="853"/>
      <c r="CG18" s="854"/>
      <c r="CH18" s="865"/>
      <c r="CI18" s="866"/>
      <c r="CJ18" s="866"/>
      <c r="CK18" s="866"/>
      <c r="CL18" s="867"/>
      <c r="CM18" s="865"/>
      <c r="CN18" s="866"/>
      <c r="CO18" s="866"/>
      <c r="CP18" s="866"/>
      <c r="CQ18" s="867"/>
      <c r="CR18" s="865"/>
      <c r="CS18" s="866"/>
      <c r="CT18" s="866"/>
      <c r="CU18" s="866"/>
      <c r="CV18" s="867"/>
      <c r="CW18" s="865"/>
      <c r="CX18" s="866"/>
      <c r="CY18" s="866"/>
      <c r="CZ18" s="866"/>
      <c r="DA18" s="867"/>
      <c r="DB18" s="865"/>
      <c r="DC18" s="866"/>
      <c r="DD18" s="866"/>
      <c r="DE18" s="866"/>
      <c r="DF18" s="867"/>
      <c r="DG18" s="865"/>
      <c r="DH18" s="866"/>
      <c r="DI18" s="866"/>
      <c r="DJ18" s="866"/>
      <c r="DK18" s="867"/>
      <c r="DL18" s="865"/>
      <c r="DM18" s="866"/>
      <c r="DN18" s="866"/>
      <c r="DO18" s="866"/>
      <c r="DP18" s="867"/>
      <c r="DQ18" s="865"/>
      <c r="DR18" s="866"/>
      <c r="DS18" s="866"/>
      <c r="DT18" s="866"/>
      <c r="DU18" s="867"/>
      <c r="DV18" s="868"/>
      <c r="DW18" s="869"/>
      <c r="DX18" s="869"/>
      <c r="DY18" s="869"/>
      <c r="DZ18" s="870"/>
      <c r="EA18" s="255"/>
    </row>
    <row r="19" spans="1:131" s="256" customFormat="1" ht="26.25" customHeight="1" x14ac:dyDescent="0.15">
      <c r="A19" s="262">
        <v>13</v>
      </c>
      <c r="B19" s="839"/>
      <c r="C19" s="840"/>
      <c r="D19" s="840"/>
      <c r="E19" s="840"/>
      <c r="F19" s="840"/>
      <c r="G19" s="840"/>
      <c r="H19" s="840"/>
      <c r="I19" s="840"/>
      <c r="J19" s="840"/>
      <c r="K19" s="840"/>
      <c r="L19" s="840"/>
      <c r="M19" s="840"/>
      <c r="N19" s="840"/>
      <c r="O19" s="840"/>
      <c r="P19" s="841"/>
      <c r="Q19" s="842"/>
      <c r="R19" s="843"/>
      <c r="S19" s="843"/>
      <c r="T19" s="843"/>
      <c r="U19" s="843"/>
      <c r="V19" s="843"/>
      <c r="W19" s="843"/>
      <c r="X19" s="843"/>
      <c r="Y19" s="843"/>
      <c r="Z19" s="843"/>
      <c r="AA19" s="843"/>
      <c r="AB19" s="843"/>
      <c r="AC19" s="843"/>
      <c r="AD19" s="843"/>
      <c r="AE19" s="844"/>
      <c r="AF19" s="845"/>
      <c r="AG19" s="846"/>
      <c r="AH19" s="846"/>
      <c r="AI19" s="846"/>
      <c r="AJ19" s="847"/>
      <c r="AK19" s="848"/>
      <c r="AL19" s="849"/>
      <c r="AM19" s="849"/>
      <c r="AN19" s="849"/>
      <c r="AO19" s="849"/>
      <c r="AP19" s="849"/>
      <c r="AQ19" s="849"/>
      <c r="AR19" s="849"/>
      <c r="AS19" s="849"/>
      <c r="AT19" s="849"/>
      <c r="AU19" s="850"/>
      <c r="AV19" s="850"/>
      <c r="AW19" s="850"/>
      <c r="AX19" s="850"/>
      <c r="AY19" s="851"/>
      <c r="AZ19" s="253"/>
      <c r="BA19" s="253"/>
      <c r="BB19" s="253"/>
      <c r="BC19" s="253"/>
      <c r="BD19" s="253"/>
      <c r="BE19" s="254"/>
      <c r="BF19" s="254"/>
      <c r="BG19" s="254"/>
      <c r="BH19" s="254"/>
      <c r="BI19" s="254"/>
      <c r="BJ19" s="254"/>
      <c r="BK19" s="254"/>
      <c r="BL19" s="254"/>
      <c r="BM19" s="254"/>
      <c r="BN19" s="254"/>
      <c r="BO19" s="254"/>
      <c r="BP19" s="254"/>
      <c r="BQ19" s="263">
        <v>13</v>
      </c>
      <c r="BR19" s="264"/>
      <c r="BS19" s="852"/>
      <c r="BT19" s="853"/>
      <c r="BU19" s="853"/>
      <c r="BV19" s="853"/>
      <c r="BW19" s="853"/>
      <c r="BX19" s="853"/>
      <c r="BY19" s="853"/>
      <c r="BZ19" s="853"/>
      <c r="CA19" s="853"/>
      <c r="CB19" s="853"/>
      <c r="CC19" s="853"/>
      <c r="CD19" s="853"/>
      <c r="CE19" s="853"/>
      <c r="CF19" s="853"/>
      <c r="CG19" s="854"/>
      <c r="CH19" s="865"/>
      <c r="CI19" s="866"/>
      <c r="CJ19" s="866"/>
      <c r="CK19" s="866"/>
      <c r="CL19" s="867"/>
      <c r="CM19" s="865"/>
      <c r="CN19" s="866"/>
      <c r="CO19" s="866"/>
      <c r="CP19" s="866"/>
      <c r="CQ19" s="867"/>
      <c r="CR19" s="865"/>
      <c r="CS19" s="866"/>
      <c r="CT19" s="866"/>
      <c r="CU19" s="866"/>
      <c r="CV19" s="867"/>
      <c r="CW19" s="865"/>
      <c r="CX19" s="866"/>
      <c r="CY19" s="866"/>
      <c r="CZ19" s="866"/>
      <c r="DA19" s="867"/>
      <c r="DB19" s="865"/>
      <c r="DC19" s="866"/>
      <c r="DD19" s="866"/>
      <c r="DE19" s="866"/>
      <c r="DF19" s="867"/>
      <c r="DG19" s="865"/>
      <c r="DH19" s="866"/>
      <c r="DI19" s="866"/>
      <c r="DJ19" s="866"/>
      <c r="DK19" s="867"/>
      <c r="DL19" s="865"/>
      <c r="DM19" s="866"/>
      <c r="DN19" s="866"/>
      <c r="DO19" s="866"/>
      <c r="DP19" s="867"/>
      <c r="DQ19" s="865"/>
      <c r="DR19" s="866"/>
      <c r="DS19" s="866"/>
      <c r="DT19" s="866"/>
      <c r="DU19" s="867"/>
      <c r="DV19" s="868"/>
      <c r="DW19" s="869"/>
      <c r="DX19" s="869"/>
      <c r="DY19" s="869"/>
      <c r="DZ19" s="870"/>
      <c r="EA19" s="255"/>
    </row>
    <row r="20" spans="1:131" s="256" customFormat="1" ht="26.25" customHeight="1" x14ac:dyDescent="0.15">
      <c r="A20" s="262">
        <v>14</v>
      </c>
      <c r="B20" s="839"/>
      <c r="C20" s="840"/>
      <c r="D20" s="840"/>
      <c r="E20" s="840"/>
      <c r="F20" s="840"/>
      <c r="G20" s="840"/>
      <c r="H20" s="840"/>
      <c r="I20" s="840"/>
      <c r="J20" s="840"/>
      <c r="K20" s="840"/>
      <c r="L20" s="840"/>
      <c r="M20" s="840"/>
      <c r="N20" s="840"/>
      <c r="O20" s="840"/>
      <c r="P20" s="841"/>
      <c r="Q20" s="842"/>
      <c r="R20" s="843"/>
      <c r="S20" s="843"/>
      <c r="T20" s="843"/>
      <c r="U20" s="843"/>
      <c r="V20" s="843"/>
      <c r="W20" s="843"/>
      <c r="X20" s="843"/>
      <c r="Y20" s="843"/>
      <c r="Z20" s="843"/>
      <c r="AA20" s="843"/>
      <c r="AB20" s="843"/>
      <c r="AC20" s="843"/>
      <c r="AD20" s="843"/>
      <c r="AE20" s="844"/>
      <c r="AF20" s="845"/>
      <c r="AG20" s="846"/>
      <c r="AH20" s="846"/>
      <c r="AI20" s="846"/>
      <c r="AJ20" s="847"/>
      <c r="AK20" s="848"/>
      <c r="AL20" s="849"/>
      <c r="AM20" s="849"/>
      <c r="AN20" s="849"/>
      <c r="AO20" s="849"/>
      <c r="AP20" s="849"/>
      <c r="AQ20" s="849"/>
      <c r="AR20" s="849"/>
      <c r="AS20" s="849"/>
      <c r="AT20" s="849"/>
      <c r="AU20" s="850"/>
      <c r="AV20" s="850"/>
      <c r="AW20" s="850"/>
      <c r="AX20" s="850"/>
      <c r="AY20" s="851"/>
      <c r="AZ20" s="253"/>
      <c r="BA20" s="253"/>
      <c r="BB20" s="253"/>
      <c r="BC20" s="253"/>
      <c r="BD20" s="253"/>
      <c r="BE20" s="254"/>
      <c r="BF20" s="254"/>
      <c r="BG20" s="254"/>
      <c r="BH20" s="254"/>
      <c r="BI20" s="254"/>
      <c r="BJ20" s="254"/>
      <c r="BK20" s="254"/>
      <c r="BL20" s="254"/>
      <c r="BM20" s="254"/>
      <c r="BN20" s="254"/>
      <c r="BO20" s="254"/>
      <c r="BP20" s="254"/>
      <c r="BQ20" s="263">
        <v>14</v>
      </c>
      <c r="BR20" s="264"/>
      <c r="BS20" s="852"/>
      <c r="BT20" s="853"/>
      <c r="BU20" s="853"/>
      <c r="BV20" s="853"/>
      <c r="BW20" s="853"/>
      <c r="BX20" s="853"/>
      <c r="BY20" s="853"/>
      <c r="BZ20" s="853"/>
      <c r="CA20" s="853"/>
      <c r="CB20" s="853"/>
      <c r="CC20" s="853"/>
      <c r="CD20" s="853"/>
      <c r="CE20" s="853"/>
      <c r="CF20" s="853"/>
      <c r="CG20" s="854"/>
      <c r="CH20" s="865"/>
      <c r="CI20" s="866"/>
      <c r="CJ20" s="866"/>
      <c r="CK20" s="866"/>
      <c r="CL20" s="867"/>
      <c r="CM20" s="865"/>
      <c r="CN20" s="866"/>
      <c r="CO20" s="866"/>
      <c r="CP20" s="866"/>
      <c r="CQ20" s="867"/>
      <c r="CR20" s="865"/>
      <c r="CS20" s="866"/>
      <c r="CT20" s="866"/>
      <c r="CU20" s="866"/>
      <c r="CV20" s="867"/>
      <c r="CW20" s="865"/>
      <c r="CX20" s="866"/>
      <c r="CY20" s="866"/>
      <c r="CZ20" s="866"/>
      <c r="DA20" s="867"/>
      <c r="DB20" s="865"/>
      <c r="DC20" s="866"/>
      <c r="DD20" s="866"/>
      <c r="DE20" s="866"/>
      <c r="DF20" s="867"/>
      <c r="DG20" s="865"/>
      <c r="DH20" s="866"/>
      <c r="DI20" s="866"/>
      <c r="DJ20" s="866"/>
      <c r="DK20" s="867"/>
      <c r="DL20" s="865"/>
      <c r="DM20" s="866"/>
      <c r="DN20" s="866"/>
      <c r="DO20" s="866"/>
      <c r="DP20" s="867"/>
      <c r="DQ20" s="865"/>
      <c r="DR20" s="866"/>
      <c r="DS20" s="866"/>
      <c r="DT20" s="866"/>
      <c r="DU20" s="867"/>
      <c r="DV20" s="868"/>
      <c r="DW20" s="869"/>
      <c r="DX20" s="869"/>
      <c r="DY20" s="869"/>
      <c r="DZ20" s="870"/>
      <c r="EA20" s="255"/>
    </row>
    <row r="21" spans="1:131" s="256" customFormat="1" ht="26.25" customHeight="1" thickBot="1" x14ac:dyDescent="0.2">
      <c r="A21" s="262">
        <v>15</v>
      </c>
      <c r="B21" s="839"/>
      <c r="C21" s="840"/>
      <c r="D21" s="840"/>
      <c r="E21" s="840"/>
      <c r="F21" s="840"/>
      <c r="G21" s="840"/>
      <c r="H21" s="840"/>
      <c r="I21" s="840"/>
      <c r="J21" s="840"/>
      <c r="K21" s="840"/>
      <c r="L21" s="840"/>
      <c r="M21" s="840"/>
      <c r="N21" s="840"/>
      <c r="O21" s="840"/>
      <c r="P21" s="841"/>
      <c r="Q21" s="842"/>
      <c r="R21" s="843"/>
      <c r="S21" s="843"/>
      <c r="T21" s="843"/>
      <c r="U21" s="843"/>
      <c r="V21" s="843"/>
      <c r="W21" s="843"/>
      <c r="X21" s="843"/>
      <c r="Y21" s="843"/>
      <c r="Z21" s="843"/>
      <c r="AA21" s="843"/>
      <c r="AB21" s="843"/>
      <c r="AC21" s="843"/>
      <c r="AD21" s="843"/>
      <c r="AE21" s="844"/>
      <c r="AF21" s="845"/>
      <c r="AG21" s="846"/>
      <c r="AH21" s="846"/>
      <c r="AI21" s="846"/>
      <c r="AJ21" s="847"/>
      <c r="AK21" s="848"/>
      <c r="AL21" s="849"/>
      <c r="AM21" s="849"/>
      <c r="AN21" s="849"/>
      <c r="AO21" s="849"/>
      <c r="AP21" s="849"/>
      <c r="AQ21" s="849"/>
      <c r="AR21" s="849"/>
      <c r="AS21" s="849"/>
      <c r="AT21" s="849"/>
      <c r="AU21" s="850"/>
      <c r="AV21" s="850"/>
      <c r="AW21" s="850"/>
      <c r="AX21" s="850"/>
      <c r="AY21" s="851"/>
      <c r="AZ21" s="253"/>
      <c r="BA21" s="253"/>
      <c r="BB21" s="253"/>
      <c r="BC21" s="253"/>
      <c r="BD21" s="253"/>
      <c r="BE21" s="254"/>
      <c r="BF21" s="254"/>
      <c r="BG21" s="254"/>
      <c r="BH21" s="254"/>
      <c r="BI21" s="254"/>
      <c r="BJ21" s="254"/>
      <c r="BK21" s="254"/>
      <c r="BL21" s="254"/>
      <c r="BM21" s="254"/>
      <c r="BN21" s="254"/>
      <c r="BO21" s="254"/>
      <c r="BP21" s="254"/>
      <c r="BQ21" s="263">
        <v>15</v>
      </c>
      <c r="BR21" s="264"/>
      <c r="BS21" s="852"/>
      <c r="BT21" s="853"/>
      <c r="BU21" s="853"/>
      <c r="BV21" s="853"/>
      <c r="BW21" s="853"/>
      <c r="BX21" s="853"/>
      <c r="BY21" s="853"/>
      <c r="BZ21" s="853"/>
      <c r="CA21" s="853"/>
      <c r="CB21" s="853"/>
      <c r="CC21" s="853"/>
      <c r="CD21" s="853"/>
      <c r="CE21" s="853"/>
      <c r="CF21" s="853"/>
      <c r="CG21" s="854"/>
      <c r="CH21" s="865"/>
      <c r="CI21" s="866"/>
      <c r="CJ21" s="866"/>
      <c r="CK21" s="866"/>
      <c r="CL21" s="867"/>
      <c r="CM21" s="865"/>
      <c r="CN21" s="866"/>
      <c r="CO21" s="866"/>
      <c r="CP21" s="866"/>
      <c r="CQ21" s="867"/>
      <c r="CR21" s="865"/>
      <c r="CS21" s="866"/>
      <c r="CT21" s="866"/>
      <c r="CU21" s="866"/>
      <c r="CV21" s="867"/>
      <c r="CW21" s="865"/>
      <c r="CX21" s="866"/>
      <c r="CY21" s="866"/>
      <c r="CZ21" s="866"/>
      <c r="DA21" s="867"/>
      <c r="DB21" s="865"/>
      <c r="DC21" s="866"/>
      <c r="DD21" s="866"/>
      <c r="DE21" s="866"/>
      <c r="DF21" s="867"/>
      <c r="DG21" s="865"/>
      <c r="DH21" s="866"/>
      <c r="DI21" s="866"/>
      <c r="DJ21" s="866"/>
      <c r="DK21" s="867"/>
      <c r="DL21" s="865"/>
      <c r="DM21" s="866"/>
      <c r="DN21" s="866"/>
      <c r="DO21" s="866"/>
      <c r="DP21" s="867"/>
      <c r="DQ21" s="865"/>
      <c r="DR21" s="866"/>
      <c r="DS21" s="866"/>
      <c r="DT21" s="866"/>
      <c r="DU21" s="867"/>
      <c r="DV21" s="868"/>
      <c r="DW21" s="869"/>
      <c r="DX21" s="869"/>
      <c r="DY21" s="869"/>
      <c r="DZ21" s="870"/>
      <c r="EA21" s="255"/>
    </row>
    <row r="22" spans="1:131" s="256" customFormat="1" ht="26.25" customHeight="1" x14ac:dyDescent="0.15">
      <c r="A22" s="262">
        <v>16</v>
      </c>
      <c r="B22" s="839"/>
      <c r="C22" s="840"/>
      <c r="D22" s="840"/>
      <c r="E22" s="840"/>
      <c r="F22" s="840"/>
      <c r="G22" s="840"/>
      <c r="H22" s="840"/>
      <c r="I22" s="840"/>
      <c r="J22" s="840"/>
      <c r="K22" s="840"/>
      <c r="L22" s="840"/>
      <c r="M22" s="840"/>
      <c r="N22" s="840"/>
      <c r="O22" s="840"/>
      <c r="P22" s="841"/>
      <c r="Q22" s="871"/>
      <c r="R22" s="872"/>
      <c r="S22" s="872"/>
      <c r="T22" s="872"/>
      <c r="U22" s="872"/>
      <c r="V22" s="872"/>
      <c r="W22" s="872"/>
      <c r="X22" s="872"/>
      <c r="Y22" s="872"/>
      <c r="Z22" s="872"/>
      <c r="AA22" s="872"/>
      <c r="AB22" s="872"/>
      <c r="AC22" s="872"/>
      <c r="AD22" s="872"/>
      <c r="AE22" s="873"/>
      <c r="AF22" s="845"/>
      <c r="AG22" s="846"/>
      <c r="AH22" s="846"/>
      <c r="AI22" s="846"/>
      <c r="AJ22" s="847"/>
      <c r="AK22" s="886"/>
      <c r="AL22" s="887"/>
      <c r="AM22" s="887"/>
      <c r="AN22" s="887"/>
      <c r="AO22" s="887"/>
      <c r="AP22" s="887"/>
      <c r="AQ22" s="887"/>
      <c r="AR22" s="887"/>
      <c r="AS22" s="887"/>
      <c r="AT22" s="887"/>
      <c r="AU22" s="888"/>
      <c r="AV22" s="888"/>
      <c r="AW22" s="888"/>
      <c r="AX22" s="888"/>
      <c r="AY22" s="889"/>
      <c r="AZ22" s="890" t="s">
        <v>386</v>
      </c>
      <c r="BA22" s="890"/>
      <c r="BB22" s="890"/>
      <c r="BC22" s="890"/>
      <c r="BD22" s="891"/>
      <c r="BE22" s="254"/>
      <c r="BF22" s="254"/>
      <c r="BG22" s="254"/>
      <c r="BH22" s="254"/>
      <c r="BI22" s="254"/>
      <c r="BJ22" s="254"/>
      <c r="BK22" s="254"/>
      <c r="BL22" s="254"/>
      <c r="BM22" s="254"/>
      <c r="BN22" s="254"/>
      <c r="BO22" s="254"/>
      <c r="BP22" s="254"/>
      <c r="BQ22" s="263">
        <v>16</v>
      </c>
      <c r="BR22" s="264"/>
      <c r="BS22" s="852"/>
      <c r="BT22" s="853"/>
      <c r="BU22" s="853"/>
      <c r="BV22" s="853"/>
      <c r="BW22" s="853"/>
      <c r="BX22" s="853"/>
      <c r="BY22" s="853"/>
      <c r="BZ22" s="853"/>
      <c r="CA22" s="853"/>
      <c r="CB22" s="853"/>
      <c r="CC22" s="853"/>
      <c r="CD22" s="853"/>
      <c r="CE22" s="853"/>
      <c r="CF22" s="853"/>
      <c r="CG22" s="854"/>
      <c r="CH22" s="865"/>
      <c r="CI22" s="866"/>
      <c r="CJ22" s="866"/>
      <c r="CK22" s="866"/>
      <c r="CL22" s="867"/>
      <c r="CM22" s="865"/>
      <c r="CN22" s="866"/>
      <c r="CO22" s="866"/>
      <c r="CP22" s="866"/>
      <c r="CQ22" s="867"/>
      <c r="CR22" s="865"/>
      <c r="CS22" s="866"/>
      <c r="CT22" s="866"/>
      <c r="CU22" s="866"/>
      <c r="CV22" s="867"/>
      <c r="CW22" s="865"/>
      <c r="CX22" s="866"/>
      <c r="CY22" s="866"/>
      <c r="CZ22" s="866"/>
      <c r="DA22" s="867"/>
      <c r="DB22" s="865"/>
      <c r="DC22" s="866"/>
      <c r="DD22" s="866"/>
      <c r="DE22" s="866"/>
      <c r="DF22" s="867"/>
      <c r="DG22" s="865"/>
      <c r="DH22" s="866"/>
      <c r="DI22" s="866"/>
      <c r="DJ22" s="866"/>
      <c r="DK22" s="867"/>
      <c r="DL22" s="865"/>
      <c r="DM22" s="866"/>
      <c r="DN22" s="866"/>
      <c r="DO22" s="866"/>
      <c r="DP22" s="867"/>
      <c r="DQ22" s="865"/>
      <c r="DR22" s="866"/>
      <c r="DS22" s="866"/>
      <c r="DT22" s="866"/>
      <c r="DU22" s="867"/>
      <c r="DV22" s="868"/>
      <c r="DW22" s="869"/>
      <c r="DX22" s="869"/>
      <c r="DY22" s="869"/>
      <c r="DZ22" s="870"/>
      <c r="EA22" s="255"/>
    </row>
    <row r="23" spans="1:131" s="256" customFormat="1" ht="26.25" customHeight="1" thickBot="1" x14ac:dyDescent="0.2">
      <c r="A23" s="265" t="s">
        <v>387</v>
      </c>
      <c r="B23" s="874" t="s">
        <v>388</v>
      </c>
      <c r="C23" s="875"/>
      <c r="D23" s="875"/>
      <c r="E23" s="875"/>
      <c r="F23" s="875"/>
      <c r="G23" s="875"/>
      <c r="H23" s="875"/>
      <c r="I23" s="875"/>
      <c r="J23" s="875"/>
      <c r="K23" s="875"/>
      <c r="L23" s="875"/>
      <c r="M23" s="875"/>
      <c r="N23" s="875"/>
      <c r="O23" s="875"/>
      <c r="P23" s="876"/>
      <c r="Q23" s="877">
        <v>1611</v>
      </c>
      <c r="R23" s="878"/>
      <c r="S23" s="878"/>
      <c r="T23" s="878"/>
      <c r="U23" s="878"/>
      <c r="V23" s="878">
        <v>1529</v>
      </c>
      <c r="W23" s="878"/>
      <c r="X23" s="878"/>
      <c r="Y23" s="878"/>
      <c r="Z23" s="878"/>
      <c r="AA23" s="878">
        <v>82</v>
      </c>
      <c r="AB23" s="878"/>
      <c r="AC23" s="878"/>
      <c r="AD23" s="878"/>
      <c r="AE23" s="879"/>
      <c r="AF23" s="880">
        <v>79</v>
      </c>
      <c r="AG23" s="878"/>
      <c r="AH23" s="878"/>
      <c r="AI23" s="878"/>
      <c r="AJ23" s="881"/>
      <c r="AK23" s="882"/>
      <c r="AL23" s="883"/>
      <c r="AM23" s="883"/>
      <c r="AN23" s="883"/>
      <c r="AO23" s="883"/>
      <c r="AP23" s="878">
        <v>2532</v>
      </c>
      <c r="AQ23" s="878"/>
      <c r="AR23" s="878"/>
      <c r="AS23" s="878"/>
      <c r="AT23" s="878"/>
      <c r="AU23" s="884"/>
      <c r="AV23" s="884"/>
      <c r="AW23" s="884"/>
      <c r="AX23" s="884"/>
      <c r="AY23" s="885"/>
      <c r="AZ23" s="893" t="s">
        <v>389</v>
      </c>
      <c r="BA23" s="894"/>
      <c r="BB23" s="894"/>
      <c r="BC23" s="894"/>
      <c r="BD23" s="895"/>
      <c r="BE23" s="254"/>
      <c r="BF23" s="254"/>
      <c r="BG23" s="254"/>
      <c r="BH23" s="254"/>
      <c r="BI23" s="254"/>
      <c r="BJ23" s="254"/>
      <c r="BK23" s="254"/>
      <c r="BL23" s="254"/>
      <c r="BM23" s="254"/>
      <c r="BN23" s="254"/>
      <c r="BO23" s="254"/>
      <c r="BP23" s="254"/>
      <c r="BQ23" s="263">
        <v>17</v>
      </c>
      <c r="BR23" s="264"/>
      <c r="BS23" s="852"/>
      <c r="BT23" s="853"/>
      <c r="BU23" s="853"/>
      <c r="BV23" s="853"/>
      <c r="BW23" s="853"/>
      <c r="BX23" s="853"/>
      <c r="BY23" s="853"/>
      <c r="BZ23" s="853"/>
      <c r="CA23" s="853"/>
      <c r="CB23" s="853"/>
      <c r="CC23" s="853"/>
      <c r="CD23" s="853"/>
      <c r="CE23" s="853"/>
      <c r="CF23" s="853"/>
      <c r="CG23" s="854"/>
      <c r="CH23" s="865"/>
      <c r="CI23" s="866"/>
      <c r="CJ23" s="866"/>
      <c r="CK23" s="866"/>
      <c r="CL23" s="867"/>
      <c r="CM23" s="865"/>
      <c r="CN23" s="866"/>
      <c r="CO23" s="866"/>
      <c r="CP23" s="866"/>
      <c r="CQ23" s="867"/>
      <c r="CR23" s="865"/>
      <c r="CS23" s="866"/>
      <c r="CT23" s="866"/>
      <c r="CU23" s="866"/>
      <c r="CV23" s="867"/>
      <c r="CW23" s="865"/>
      <c r="CX23" s="866"/>
      <c r="CY23" s="866"/>
      <c r="CZ23" s="866"/>
      <c r="DA23" s="867"/>
      <c r="DB23" s="865"/>
      <c r="DC23" s="866"/>
      <c r="DD23" s="866"/>
      <c r="DE23" s="866"/>
      <c r="DF23" s="867"/>
      <c r="DG23" s="865"/>
      <c r="DH23" s="866"/>
      <c r="DI23" s="866"/>
      <c r="DJ23" s="866"/>
      <c r="DK23" s="867"/>
      <c r="DL23" s="865"/>
      <c r="DM23" s="866"/>
      <c r="DN23" s="866"/>
      <c r="DO23" s="866"/>
      <c r="DP23" s="867"/>
      <c r="DQ23" s="865"/>
      <c r="DR23" s="866"/>
      <c r="DS23" s="866"/>
      <c r="DT23" s="866"/>
      <c r="DU23" s="867"/>
      <c r="DV23" s="868"/>
      <c r="DW23" s="869"/>
      <c r="DX23" s="869"/>
      <c r="DY23" s="869"/>
      <c r="DZ23" s="870"/>
      <c r="EA23" s="255"/>
    </row>
    <row r="24" spans="1:131" s="256" customFormat="1" ht="26.25" customHeight="1" x14ac:dyDescent="0.15">
      <c r="A24" s="892" t="s">
        <v>390</v>
      </c>
      <c r="B24" s="892"/>
      <c r="C24" s="892"/>
      <c r="D24" s="892"/>
      <c r="E24" s="892"/>
      <c r="F24" s="892"/>
      <c r="G24" s="892"/>
      <c r="H24" s="892"/>
      <c r="I24" s="892"/>
      <c r="J24" s="892"/>
      <c r="K24" s="892"/>
      <c r="L24" s="892"/>
      <c r="M24" s="892"/>
      <c r="N24" s="892"/>
      <c r="O24" s="892"/>
      <c r="P24" s="892"/>
      <c r="Q24" s="892"/>
      <c r="R24" s="892"/>
      <c r="S24" s="892"/>
      <c r="T24" s="892"/>
      <c r="U24" s="892"/>
      <c r="V24" s="892"/>
      <c r="W24" s="892"/>
      <c r="X24" s="892"/>
      <c r="Y24" s="892"/>
      <c r="Z24" s="892"/>
      <c r="AA24" s="892"/>
      <c r="AB24" s="892"/>
      <c r="AC24" s="892"/>
      <c r="AD24" s="892"/>
      <c r="AE24" s="892"/>
      <c r="AF24" s="892"/>
      <c r="AG24" s="892"/>
      <c r="AH24" s="892"/>
      <c r="AI24" s="892"/>
      <c r="AJ24" s="892"/>
      <c r="AK24" s="892"/>
      <c r="AL24" s="892"/>
      <c r="AM24" s="892"/>
      <c r="AN24" s="892"/>
      <c r="AO24" s="892"/>
      <c r="AP24" s="892"/>
      <c r="AQ24" s="892"/>
      <c r="AR24" s="892"/>
      <c r="AS24" s="892"/>
      <c r="AT24" s="892"/>
      <c r="AU24" s="892"/>
      <c r="AV24" s="892"/>
      <c r="AW24" s="892"/>
      <c r="AX24" s="892"/>
      <c r="AY24" s="892"/>
      <c r="AZ24" s="253"/>
      <c r="BA24" s="253"/>
      <c r="BB24" s="253"/>
      <c r="BC24" s="253"/>
      <c r="BD24" s="253"/>
      <c r="BE24" s="254"/>
      <c r="BF24" s="254"/>
      <c r="BG24" s="254"/>
      <c r="BH24" s="254"/>
      <c r="BI24" s="254"/>
      <c r="BJ24" s="254"/>
      <c r="BK24" s="254"/>
      <c r="BL24" s="254"/>
      <c r="BM24" s="254"/>
      <c r="BN24" s="254"/>
      <c r="BO24" s="254"/>
      <c r="BP24" s="254"/>
      <c r="BQ24" s="263">
        <v>18</v>
      </c>
      <c r="BR24" s="264"/>
      <c r="BS24" s="852"/>
      <c r="BT24" s="853"/>
      <c r="BU24" s="853"/>
      <c r="BV24" s="853"/>
      <c r="BW24" s="853"/>
      <c r="BX24" s="853"/>
      <c r="BY24" s="853"/>
      <c r="BZ24" s="853"/>
      <c r="CA24" s="853"/>
      <c r="CB24" s="853"/>
      <c r="CC24" s="853"/>
      <c r="CD24" s="853"/>
      <c r="CE24" s="853"/>
      <c r="CF24" s="853"/>
      <c r="CG24" s="854"/>
      <c r="CH24" s="865"/>
      <c r="CI24" s="866"/>
      <c r="CJ24" s="866"/>
      <c r="CK24" s="866"/>
      <c r="CL24" s="867"/>
      <c r="CM24" s="865"/>
      <c r="CN24" s="866"/>
      <c r="CO24" s="866"/>
      <c r="CP24" s="866"/>
      <c r="CQ24" s="867"/>
      <c r="CR24" s="865"/>
      <c r="CS24" s="866"/>
      <c r="CT24" s="866"/>
      <c r="CU24" s="866"/>
      <c r="CV24" s="867"/>
      <c r="CW24" s="865"/>
      <c r="CX24" s="866"/>
      <c r="CY24" s="866"/>
      <c r="CZ24" s="866"/>
      <c r="DA24" s="867"/>
      <c r="DB24" s="865"/>
      <c r="DC24" s="866"/>
      <c r="DD24" s="866"/>
      <c r="DE24" s="866"/>
      <c r="DF24" s="867"/>
      <c r="DG24" s="865"/>
      <c r="DH24" s="866"/>
      <c r="DI24" s="866"/>
      <c r="DJ24" s="866"/>
      <c r="DK24" s="867"/>
      <c r="DL24" s="865"/>
      <c r="DM24" s="866"/>
      <c r="DN24" s="866"/>
      <c r="DO24" s="866"/>
      <c r="DP24" s="867"/>
      <c r="DQ24" s="865"/>
      <c r="DR24" s="866"/>
      <c r="DS24" s="866"/>
      <c r="DT24" s="866"/>
      <c r="DU24" s="867"/>
      <c r="DV24" s="868"/>
      <c r="DW24" s="869"/>
      <c r="DX24" s="869"/>
      <c r="DY24" s="869"/>
      <c r="DZ24" s="870"/>
      <c r="EA24" s="255"/>
    </row>
    <row r="25" spans="1:131" s="248" customFormat="1" ht="26.25" customHeight="1" thickBot="1" x14ac:dyDescent="0.2">
      <c r="A25" s="833" t="s">
        <v>391</v>
      </c>
      <c r="B25" s="833"/>
      <c r="C25" s="833"/>
      <c r="D25" s="833"/>
      <c r="E25" s="833"/>
      <c r="F25" s="833"/>
      <c r="G25" s="833"/>
      <c r="H25" s="833"/>
      <c r="I25" s="833"/>
      <c r="J25" s="833"/>
      <c r="K25" s="833"/>
      <c r="L25" s="833"/>
      <c r="M25" s="833"/>
      <c r="N25" s="833"/>
      <c r="O25" s="833"/>
      <c r="P25" s="833"/>
      <c r="Q25" s="833"/>
      <c r="R25" s="833"/>
      <c r="S25" s="833"/>
      <c r="T25" s="833"/>
      <c r="U25" s="833"/>
      <c r="V25" s="833"/>
      <c r="W25" s="833"/>
      <c r="X25" s="833"/>
      <c r="Y25" s="833"/>
      <c r="Z25" s="833"/>
      <c r="AA25" s="833"/>
      <c r="AB25" s="833"/>
      <c r="AC25" s="833"/>
      <c r="AD25" s="833"/>
      <c r="AE25" s="833"/>
      <c r="AF25" s="833"/>
      <c r="AG25" s="833"/>
      <c r="AH25" s="833"/>
      <c r="AI25" s="833"/>
      <c r="AJ25" s="833"/>
      <c r="AK25" s="833"/>
      <c r="AL25" s="833"/>
      <c r="AM25" s="833"/>
      <c r="AN25" s="833"/>
      <c r="AO25" s="833"/>
      <c r="AP25" s="833"/>
      <c r="AQ25" s="833"/>
      <c r="AR25" s="833"/>
      <c r="AS25" s="833"/>
      <c r="AT25" s="833"/>
      <c r="AU25" s="833"/>
      <c r="AV25" s="833"/>
      <c r="AW25" s="833"/>
      <c r="AX25" s="833"/>
      <c r="AY25" s="833"/>
      <c r="AZ25" s="833"/>
      <c r="BA25" s="833"/>
      <c r="BB25" s="833"/>
      <c r="BC25" s="833"/>
      <c r="BD25" s="833"/>
      <c r="BE25" s="833"/>
      <c r="BF25" s="833"/>
      <c r="BG25" s="833"/>
      <c r="BH25" s="833"/>
      <c r="BI25" s="833"/>
      <c r="BJ25" s="253"/>
      <c r="BK25" s="253"/>
      <c r="BL25" s="253"/>
      <c r="BM25" s="253"/>
      <c r="BN25" s="253"/>
      <c r="BO25" s="266"/>
      <c r="BP25" s="266"/>
      <c r="BQ25" s="263">
        <v>19</v>
      </c>
      <c r="BR25" s="264"/>
      <c r="BS25" s="852"/>
      <c r="BT25" s="853"/>
      <c r="BU25" s="853"/>
      <c r="BV25" s="853"/>
      <c r="BW25" s="853"/>
      <c r="BX25" s="853"/>
      <c r="BY25" s="853"/>
      <c r="BZ25" s="853"/>
      <c r="CA25" s="853"/>
      <c r="CB25" s="853"/>
      <c r="CC25" s="853"/>
      <c r="CD25" s="853"/>
      <c r="CE25" s="853"/>
      <c r="CF25" s="853"/>
      <c r="CG25" s="854"/>
      <c r="CH25" s="865"/>
      <c r="CI25" s="866"/>
      <c r="CJ25" s="866"/>
      <c r="CK25" s="866"/>
      <c r="CL25" s="867"/>
      <c r="CM25" s="865"/>
      <c r="CN25" s="866"/>
      <c r="CO25" s="866"/>
      <c r="CP25" s="866"/>
      <c r="CQ25" s="867"/>
      <c r="CR25" s="865"/>
      <c r="CS25" s="866"/>
      <c r="CT25" s="866"/>
      <c r="CU25" s="866"/>
      <c r="CV25" s="867"/>
      <c r="CW25" s="865"/>
      <c r="CX25" s="866"/>
      <c r="CY25" s="866"/>
      <c r="CZ25" s="866"/>
      <c r="DA25" s="867"/>
      <c r="DB25" s="865"/>
      <c r="DC25" s="866"/>
      <c r="DD25" s="866"/>
      <c r="DE25" s="866"/>
      <c r="DF25" s="867"/>
      <c r="DG25" s="865"/>
      <c r="DH25" s="866"/>
      <c r="DI25" s="866"/>
      <c r="DJ25" s="866"/>
      <c r="DK25" s="867"/>
      <c r="DL25" s="865"/>
      <c r="DM25" s="866"/>
      <c r="DN25" s="866"/>
      <c r="DO25" s="866"/>
      <c r="DP25" s="867"/>
      <c r="DQ25" s="865"/>
      <c r="DR25" s="866"/>
      <c r="DS25" s="866"/>
      <c r="DT25" s="866"/>
      <c r="DU25" s="867"/>
      <c r="DV25" s="868"/>
      <c r="DW25" s="869"/>
      <c r="DX25" s="869"/>
      <c r="DY25" s="869"/>
      <c r="DZ25" s="870"/>
      <c r="EA25" s="247"/>
    </row>
    <row r="26" spans="1:131" s="248" customFormat="1" ht="26.25" customHeight="1" x14ac:dyDescent="0.15">
      <c r="A26" s="824" t="s">
        <v>368</v>
      </c>
      <c r="B26" s="825"/>
      <c r="C26" s="825"/>
      <c r="D26" s="825"/>
      <c r="E26" s="825"/>
      <c r="F26" s="825"/>
      <c r="G26" s="825"/>
      <c r="H26" s="825"/>
      <c r="I26" s="825"/>
      <c r="J26" s="825"/>
      <c r="K26" s="825"/>
      <c r="L26" s="825"/>
      <c r="M26" s="825"/>
      <c r="N26" s="825"/>
      <c r="O26" s="825"/>
      <c r="P26" s="826"/>
      <c r="Q26" s="801" t="s">
        <v>392</v>
      </c>
      <c r="R26" s="802"/>
      <c r="S26" s="802"/>
      <c r="T26" s="802"/>
      <c r="U26" s="803"/>
      <c r="V26" s="801" t="s">
        <v>393</v>
      </c>
      <c r="W26" s="802"/>
      <c r="X26" s="802"/>
      <c r="Y26" s="802"/>
      <c r="Z26" s="803"/>
      <c r="AA26" s="801" t="s">
        <v>394</v>
      </c>
      <c r="AB26" s="802"/>
      <c r="AC26" s="802"/>
      <c r="AD26" s="802"/>
      <c r="AE26" s="802"/>
      <c r="AF26" s="896" t="s">
        <v>395</v>
      </c>
      <c r="AG26" s="897"/>
      <c r="AH26" s="897"/>
      <c r="AI26" s="897"/>
      <c r="AJ26" s="898"/>
      <c r="AK26" s="802" t="s">
        <v>396</v>
      </c>
      <c r="AL26" s="802"/>
      <c r="AM26" s="802"/>
      <c r="AN26" s="802"/>
      <c r="AO26" s="803"/>
      <c r="AP26" s="801" t="s">
        <v>397</v>
      </c>
      <c r="AQ26" s="802"/>
      <c r="AR26" s="802"/>
      <c r="AS26" s="802"/>
      <c r="AT26" s="803"/>
      <c r="AU26" s="801" t="s">
        <v>398</v>
      </c>
      <c r="AV26" s="802"/>
      <c r="AW26" s="802"/>
      <c r="AX26" s="802"/>
      <c r="AY26" s="803"/>
      <c r="AZ26" s="801" t="s">
        <v>399</v>
      </c>
      <c r="BA26" s="802"/>
      <c r="BB26" s="802"/>
      <c r="BC26" s="802"/>
      <c r="BD26" s="803"/>
      <c r="BE26" s="801" t="s">
        <v>375</v>
      </c>
      <c r="BF26" s="802"/>
      <c r="BG26" s="802"/>
      <c r="BH26" s="802"/>
      <c r="BI26" s="813"/>
      <c r="BJ26" s="253"/>
      <c r="BK26" s="253"/>
      <c r="BL26" s="253"/>
      <c r="BM26" s="253"/>
      <c r="BN26" s="253"/>
      <c r="BO26" s="266"/>
      <c r="BP26" s="266"/>
      <c r="BQ26" s="263">
        <v>20</v>
      </c>
      <c r="BR26" s="264"/>
      <c r="BS26" s="852"/>
      <c r="BT26" s="853"/>
      <c r="BU26" s="853"/>
      <c r="BV26" s="853"/>
      <c r="BW26" s="853"/>
      <c r="BX26" s="853"/>
      <c r="BY26" s="853"/>
      <c r="BZ26" s="853"/>
      <c r="CA26" s="853"/>
      <c r="CB26" s="853"/>
      <c r="CC26" s="853"/>
      <c r="CD26" s="853"/>
      <c r="CE26" s="853"/>
      <c r="CF26" s="853"/>
      <c r="CG26" s="854"/>
      <c r="CH26" s="865"/>
      <c r="CI26" s="866"/>
      <c r="CJ26" s="866"/>
      <c r="CK26" s="866"/>
      <c r="CL26" s="867"/>
      <c r="CM26" s="865"/>
      <c r="CN26" s="866"/>
      <c r="CO26" s="866"/>
      <c r="CP26" s="866"/>
      <c r="CQ26" s="867"/>
      <c r="CR26" s="865"/>
      <c r="CS26" s="866"/>
      <c r="CT26" s="866"/>
      <c r="CU26" s="866"/>
      <c r="CV26" s="867"/>
      <c r="CW26" s="865"/>
      <c r="CX26" s="866"/>
      <c r="CY26" s="866"/>
      <c r="CZ26" s="866"/>
      <c r="DA26" s="867"/>
      <c r="DB26" s="865"/>
      <c r="DC26" s="866"/>
      <c r="DD26" s="866"/>
      <c r="DE26" s="866"/>
      <c r="DF26" s="867"/>
      <c r="DG26" s="865"/>
      <c r="DH26" s="866"/>
      <c r="DI26" s="866"/>
      <c r="DJ26" s="866"/>
      <c r="DK26" s="867"/>
      <c r="DL26" s="865"/>
      <c r="DM26" s="866"/>
      <c r="DN26" s="866"/>
      <c r="DO26" s="866"/>
      <c r="DP26" s="867"/>
      <c r="DQ26" s="865"/>
      <c r="DR26" s="866"/>
      <c r="DS26" s="866"/>
      <c r="DT26" s="866"/>
      <c r="DU26" s="867"/>
      <c r="DV26" s="868"/>
      <c r="DW26" s="869"/>
      <c r="DX26" s="869"/>
      <c r="DY26" s="869"/>
      <c r="DZ26" s="870"/>
      <c r="EA26" s="247"/>
    </row>
    <row r="27" spans="1:131" s="248" customFormat="1" ht="26.25" customHeight="1" thickBot="1" x14ac:dyDescent="0.2">
      <c r="A27" s="827"/>
      <c r="B27" s="828"/>
      <c r="C27" s="828"/>
      <c r="D27" s="828"/>
      <c r="E27" s="828"/>
      <c r="F27" s="828"/>
      <c r="G27" s="828"/>
      <c r="H27" s="828"/>
      <c r="I27" s="828"/>
      <c r="J27" s="828"/>
      <c r="K27" s="828"/>
      <c r="L27" s="828"/>
      <c r="M27" s="828"/>
      <c r="N27" s="828"/>
      <c r="O27" s="828"/>
      <c r="P27" s="829"/>
      <c r="Q27" s="804"/>
      <c r="R27" s="805"/>
      <c r="S27" s="805"/>
      <c r="T27" s="805"/>
      <c r="U27" s="806"/>
      <c r="V27" s="804"/>
      <c r="W27" s="805"/>
      <c r="X27" s="805"/>
      <c r="Y27" s="805"/>
      <c r="Z27" s="806"/>
      <c r="AA27" s="804"/>
      <c r="AB27" s="805"/>
      <c r="AC27" s="805"/>
      <c r="AD27" s="805"/>
      <c r="AE27" s="805"/>
      <c r="AF27" s="899"/>
      <c r="AG27" s="900"/>
      <c r="AH27" s="900"/>
      <c r="AI27" s="900"/>
      <c r="AJ27" s="901"/>
      <c r="AK27" s="805"/>
      <c r="AL27" s="805"/>
      <c r="AM27" s="805"/>
      <c r="AN27" s="805"/>
      <c r="AO27" s="806"/>
      <c r="AP27" s="804"/>
      <c r="AQ27" s="805"/>
      <c r="AR27" s="805"/>
      <c r="AS27" s="805"/>
      <c r="AT27" s="806"/>
      <c r="AU27" s="804"/>
      <c r="AV27" s="805"/>
      <c r="AW27" s="805"/>
      <c r="AX27" s="805"/>
      <c r="AY27" s="806"/>
      <c r="AZ27" s="804"/>
      <c r="BA27" s="805"/>
      <c r="BB27" s="805"/>
      <c r="BC27" s="805"/>
      <c r="BD27" s="806"/>
      <c r="BE27" s="804"/>
      <c r="BF27" s="805"/>
      <c r="BG27" s="805"/>
      <c r="BH27" s="805"/>
      <c r="BI27" s="814"/>
      <c r="BJ27" s="253"/>
      <c r="BK27" s="253"/>
      <c r="BL27" s="253"/>
      <c r="BM27" s="253"/>
      <c r="BN27" s="253"/>
      <c r="BO27" s="266"/>
      <c r="BP27" s="266"/>
      <c r="BQ27" s="263">
        <v>21</v>
      </c>
      <c r="BR27" s="264"/>
      <c r="BS27" s="852"/>
      <c r="BT27" s="853"/>
      <c r="BU27" s="853"/>
      <c r="BV27" s="853"/>
      <c r="BW27" s="853"/>
      <c r="BX27" s="853"/>
      <c r="BY27" s="853"/>
      <c r="BZ27" s="853"/>
      <c r="CA27" s="853"/>
      <c r="CB27" s="853"/>
      <c r="CC27" s="853"/>
      <c r="CD27" s="853"/>
      <c r="CE27" s="853"/>
      <c r="CF27" s="853"/>
      <c r="CG27" s="854"/>
      <c r="CH27" s="865"/>
      <c r="CI27" s="866"/>
      <c r="CJ27" s="866"/>
      <c r="CK27" s="866"/>
      <c r="CL27" s="867"/>
      <c r="CM27" s="865"/>
      <c r="CN27" s="866"/>
      <c r="CO27" s="866"/>
      <c r="CP27" s="866"/>
      <c r="CQ27" s="867"/>
      <c r="CR27" s="865"/>
      <c r="CS27" s="866"/>
      <c r="CT27" s="866"/>
      <c r="CU27" s="866"/>
      <c r="CV27" s="867"/>
      <c r="CW27" s="865"/>
      <c r="CX27" s="866"/>
      <c r="CY27" s="866"/>
      <c r="CZ27" s="866"/>
      <c r="DA27" s="867"/>
      <c r="DB27" s="865"/>
      <c r="DC27" s="866"/>
      <c r="DD27" s="866"/>
      <c r="DE27" s="866"/>
      <c r="DF27" s="867"/>
      <c r="DG27" s="865"/>
      <c r="DH27" s="866"/>
      <c r="DI27" s="866"/>
      <c r="DJ27" s="866"/>
      <c r="DK27" s="867"/>
      <c r="DL27" s="865"/>
      <c r="DM27" s="866"/>
      <c r="DN27" s="866"/>
      <c r="DO27" s="866"/>
      <c r="DP27" s="867"/>
      <c r="DQ27" s="865"/>
      <c r="DR27" s="866"/>
      <c r="DS27" s="866"/>
      <c r="DT27" s="866"/>
      <c r="DU27" s="867"/>
      <c r="DV27" s="868"/>
      <c r="DW27" s="869"/>
      <c r="DX27" s="869"/>
      <c r="DY27" s="869"/>
      <c r="DZ27" s="870"/>
      <c r="EA27" s="247"/>
    </row>
    <row r="28" spans="1:131" s="248" customFormat="1" ht="26.25" customHeight="1" thickTop="1" x14ac:dyDescent="0.15">
      <c r="A28" s="267">
        <v>1</v>
      </c>
      <c r="B28" s="815" t="s">
        <v>400</v>
      </c>
      <c r="C28" s="816"/>
      <c r="D28" s="816"/>
      <c r="E28" s="816"/>
      <c r="F28" s="816"/>
      <c r="G28" s="816"/>
      <c r="H28" s="816"/>
      <c r="I28" s="816"/>
      <c r="J28" s="816"/>
      <c r="K28" s="816"/>
      <c r="L28" s="816"/>
      <c r="M28" s="816"/>
      <c r="N28" s="816"/>
      <c r="O28" s="816"/>
      <c r="P28" s="817"/>
      <c r="Q28" s="906">
        <v>54</v>
      </c>
      <c r="R28" s="907"/>
      <c r="S28" s="907"/>
      <c r="T28" s="907"/>
      <c r="U28" s="907"/>
      <c r="V28" s="907">
        <v>49</v>
      </c>
      <c r="W28" s="907"/>
      <c r="X28" s="907"/>
      <c r="Y28" s="907"/>
      <c r="Z28" s="907"/>
      <c r="AA28" s="907">
        <v>5</v>
      </c>
      <c r="AB28" s="907"/>
      <c r="AC28" s="907"/>
      <c r="AD28" s="907"/>
      <c r="AE28" s="908"/>
      <c r="AF28" s="909">
        <v>5</v>
      </c>
      <c r="AG28" s="907"/>
      <c r="AH28" s="907"/>
      <c r="AI28" s="907"/>
      <c r="AJ28" s="910"/>
      <c r="AK28" s="911">
        <v>3</v>
      </c>
      <c r="AL28" s="902"/>
      <c r="AM28" s="902"/>
      <c r="AN28" s="902"/>
      <c r="AO28" s="902"/>
      <c r="AP28" s="902" t="s">
        <v>572</v>
      </c>
      <c r="AQ28" s="902"/>
      <c r="AR28" s="902"/>
      <c r="AS28" s="902"/>
      <c r="AT28" s="902"/>
      <c r="AU28" s="902" t="s">
        <v>572</v>
      </c>
      <c r="AV28" s="902"/>
      <c r="AW28" s="902"/>
      <c r="AX28" s="902"/>
      <c r="AY28" s="902"/>
      <c r="AZ28" s="903" t="s">
        <v>572</v>
      </c>
      <c r="BA28" s="903"/>
      <c r="BB28" s="903"/>
      <c r="BC28" s="903"/>
      <c r="BD28" s="903"/>
      <c r="BE28" s="904"/>
      <c r="BF28" s="904"/>
      <c r="BG28" s="904"/>
      <c r="BH28" s="904"/>
      <c r="BI28" s="905"/>
      <c r="BJ28" s="253"/>
      <c r="BK28" s="253"/>
      <c r="BL28" s="253"/>
      <c r="BM28" s="253"/>
      <c r="BN28" s="253"/>
      <c r="BO28" s="266"/>
      <c r="BP28" s="266"/>
      <c r="BQ28" s="263">
        <v>22</v>
      </c>
      <c r="BR28" s="264"/>
      <c r="BS28" s="852"/>
      <c r="BT28" s="853"/>
      <c r="BU28" s="853"/>
      <c r="BV28" s="853"/>
      <c r="BW28" s="853"/>
      <c r="BX28" s="853"/>
      <c r="BY28" s="853"/>
      <c r="BZ28" s="853"/>
      <c r="CA28" s="853"/>
      <c r="CB28" s="853"/>
      <c r="CC28" s="853"/>
      <c r="CD28" s="853"/>
      <c r="CE28" s="853"/>
      <c r="CF28" s="853"/>
      <c r="CG28" s="854"/>
      <c r="CH28" s="865"/>
      <c r="CI28" s="866"/>
      <c r="CJ28" s="866"/>
      <c r="CK28" s="866"/>
      <c r="CL28" s="867"/>
      <c r="CM28" s="865"/>
      <c r="CN28" s="866"/>
      <c r="CO28" s="866"/>
      <c r="CP28" s="866"/>
      <c r="CQ28" s="867"/>
      <c r="CR28" s="865"/>
      <c r="CS28" s="866"/>
      <c r="CT28" s="866"/>
      <c r="CU28" s="866"/>
      <c r="CV28" s="867"/>
      <c r="CW28" s="865"/>
      <c r="CX28" s="866"/>
      <c r="CY28" s="866"/>
      <c r="CZ28" s="866"/>
      <c r="DA28" s="867"/>
      <c r="DB28" s="865"/>
      <c r="DC28" s="866"/>
      <c r="DD28" s="866"/>
      <c r="DE28" s="866"/>
      <c r="DF28" s="867"/>
      <c r="DG28" s="865"/>
      <c r="DH28" s="866"/>
      <c r="DI28" s="866"/>
      <c r="DJ28" s="866"/>
      <c r="DK28" s="867"/>
      <c r="DL28" s="865"/>
      <c r="DM28" s="866"/>
      <c r="DN28" s="866"/>
      <c r="DO28" s="866"/>
      <c r="DP28" s="867"/>
      <c r="DQ28" s="865"/>
      <c r="DR28" s="866"/>
      <c r="DS28" s="866"/>
      <c r="DT28" s="866"/>
      <c r="DU28" s="867"/>
      <c r="DV28" s="868"/>
      <c r="DW28" s="869"/>
      <c r="DX28" s="869"/>
      <c r="DY28" s="869"/>
      <c r="DZ28" s="870"/>
      <c r="EA28" s="247"/>
    </row>
    <row r="29" spans="1:131" s="248" customFormat="1" ht="26.25" customHeight="1" x14ac:dyDescent="0.15">
      <c r="A29" s="267">
        <v>2</v>
      </c>
      <c r="B29" s="839" t="s">
        <v>401</v>
      </c>
      <c r="C29" s="840"/>
      <c r="D29" s="840"/>
      <c r="E29" s="840"/>
      <c r="F29" s="840"/>
      <c r="G29" s="840"/>
      <c r="H29" s="840"/>
      <c r="I29" s="840"/>
      <c r="J29" s="840"/>
      <c r="K29" s="840"/>
      <c r="L29" s="840"/>
      <c r="M29" s="840"/>
      <c r="N29" s="840"/>
      <c r="O29" s="840"/>
      <c r="P29" s="841"/>
      <c r="Q29" s="842">
        <v>20</v>
      </c>
      <c r="R29" s="843"/>
      <c r="S29" s="843"/>
      <c r="T29" s="843"/>
      <c r="U29" s="843"/>
      <c r="V29" s="843">
        <v>20</v>
      </c>
      <c r="W29" s="843"/>
      <c r="X29" s="843"/>
      <c r="Y29" s="843"/>
      <c r="Z29" s="843"/>
      <c r="AA29" s="843">
        <v>0</v>
      </c>
      <c r="AB29" s="843"/>
      <c r="AC29" s="843"/>
      <c r="AD29" s="843"/>
      <c r="AE29" s="844"/>
      <c r="AF29" s="845">
        <v>0</v>
      </c>
      <c r="AG29" s="846"/>
      <c r="AH29" s="846"/>
      <c r="AI29" s="846"/>
      <c r="AJ29" s="847"/>
      <c r="AK29" s="914">
        <v>20</v>
      </c>
      <c r="AL29" s="915"/>
      <c r="AM29" s="915"/>
      <c r="AN29" s="915"/>
      <c r="AO29" s="915"/>
      <c r="AP29" s="915" t="s">
        <v>572</v>
      </c>
      <c r="AQ29" s="915"/>
      <c r="AR29" s="915"/>
      <c r="AS29" s="915"/>
      <c r="AT29" s="915"/>
      <c r="AU29" s="915" t="s">
        <v>572</v>
      </c>
      <c r="AV29" s="915"/>
      <c r="AW29" s="915"/>
      <c r="AX29" s="915"/>
      <c r="AY29" s="915"/>
      <c r="AZ29" s="916" t="s">
        <v>572</v>
      </c>
      <c r="BA29" s="916"/>
      <c r="BB29" s="916"/>
      <c r="BC29" s="916"/>
      <c r="BD29" s="916"/>
      <c r="BE29" s="912"/>
      <c r="BF29" s="912"/>
      <c r="BG29" s="912"/>
      <c r="BH29" s="912"/>
      <c r="BI29" s="913"/>
      <c r="BJ29" s="253"/>
      <c r="BK29" s="253"/>
      <c r="BL29" s="253"/>
      <c r="BM29" s="253"/>
      <c r="BN29" s="253"/>
      <c r="BO29" s="266"/>
      <c r="BP29" s="266"/>
      <c r="BQ29" s="263">
        <v>23</v>
      </c>
      <c r="BR29" s="264"/>
      <c r="BS29" s="852"/>
      <c r="BT29" s="853"/>
      <c r="BU29" s="853"/>
      <c r="BV29" s="853"/>
      <c r="BW29" s="853"/>
      <c r="BX29" s="853"/>
      <c r="BY29" s="853"/>
      <c r="BZ29" s="853"/>
      <c r="CA29" s="853"/>
      <c r="CB29" s="853"/>
      <c r="CC29" s="853"/>
      <c r="CD29" s="853"/>
      <c r="CE29" s="853"/>
      <c r="CF29" s="853"/>
      <c r="CG29" s="854"/>
      <c r="CH29" s="865"/>
      <c r="CI29" s="866"/>
      <c r="CJ29" s="866"/>
      <c r="CK29" s="866"/>
      <c r="CL29" s="867"/>
      <c r="CM29" s="865"/>
      <c r="CN29" s="866"/>
      <c r="CO29" s="866"/>
      <c r="CP29" s="866"/>
      <c r="CQ29" s="867"/>
      <c r="CR29" s="865"/>
      <c r="CS29" s="866"/>
      <c r="CT29" s="866"/>
      <c r="CU29" s="866"/>
      <c r="CV29" s="867"/>
      <c r="CW29" s="865"/>
      <c r="CX29" s="866"/>
      <c r="CY29" s="866"/>
      <c r="CZ29" s="866"/>
      <c r="DA29" s="867"/>
      <c r="DB29" s="865"/>
      <c r="DC29" s="866"/>
      <c r="DD29" s="866"/>
      <c r="DE29" s="866"/>
      <c r="DF29" s="867"/>
      <c r="DG29" s="865"/>
      <c r="DH29" s="866"/>
      <c r="DI29" s="866"/>
      <c r="DJ29" s="866"/>
      <c r="DK29" s="867"/>
      <c r="DL29" s="865"/>
      <c r="DM29" s="866"/>
      <c r="DN29" s="866"/>
      <c r="DO29" s="866"/>
      <c r="DP29" s="867"/>
      <c r="DQ29" s="865"/>
      <c r="DR29" s="866"/>
      <c r="DS29" s="866"/>
      <c r="DT29" s="866"/>
      <c r="DU29" s="867"/>
      <c r="DV29" s="868"/>
      <c r="DW29" s="869"/>
      <c r="DX29" s="869"/>
      <c r="DY29" s="869"/>
      <c r="DZ29" s="870"/>
      <c r="EA29" s="247"/>
    </row>
    <row r="30" spans="1:131" s="248" customFormat="1" ht="26.25" customHeight="1" x14ac:dyDescent="0.15">
      <c r="A30" s="267">
        <v>3</v>
      </c>
      <c r="B30" s="839" t="s">
        <v>402</v>
      </c>
      <c r="C30" s="840"/>
      <c r="D30" s="840"/>
      <c r="E30" s="840"/>
      <c r="F30" s="840"/>
      <c r="G30" s="840"/>
      <c r="H30" s="840"/>
      <c r="I30" s="840"/>
      <c r="J30" s="840"/>
      <c r="K30" s="840"/>
      <c r="L30" s="840"/>
      <c r="M30" s="840"/>
      <c r="N30" s="840"/>
      <c r="O30" s="840"/>
      <c r="P30" s="841"/>
      <c r="Q30" s="842">
        <v>78</v>
      </c>
      <c r="R30" s="843"/>
      <c r="S30" s="843"/>
      <c r="T30" s="843"/>
      <c r="U30" s="843"/>
      <c r="V30" s="843">
        <v>74</v>
      </c>
      <c r="W30" s="843"/>
      <c r="X30" s="843"/>
      <c r="Y30" s="843"/>
      <c r="Z30" s="843"/>
      <c r="AA30" s="843">
        <v>4</v>
      </c>
      <c r="AB30" s="843"/>
      <c r="AC30" s="843"/>
      <c r="AD30" s="843"/>
      <c r="AE30" s="844"/>
      <c r="AF30" s="845">
        <v>4</v>
      </c>
      <c r="AG30" s="846"/>
      <c r="AH30" s="846"/>
      <c r="AI30" s="846"/>
      <c r="AJ30" s="847"/>
      <c r="AK30" s="914">
        <v>11</v>
      </c>
      <c r="AL30" s="915"/>
      <c r="AM30" s="915"/>
      <c r="AN30" s="915"/>
      <c r="AO30" s="915"/>
      <c r="AP30" s="915" t="s">
        <v>572</v>
      </c>
      <c r="AQ30" s="915"/>
      <c r="AR30" s="915"/>
      <c r="AS30" s="915"/>
      <c r="AT30" s="915"/>
      <c r="AU30" s="915" t="s">
        <v>572</v>
      </c>
      <c r="AV30" s="915"/>
      <c r="AW30" s="915"/>
      <c r="AX30" s="915"/>
      <c r="AY30" s="915"/>
      <c r="AZ30" s="916" t="s">
        <v>572</v>
      </c>
      <c r="BA30" s="916"/>
      <c r="BB30" s="916"/>
      <c r="BC30" s="916"/>
      <c r="BD30" s="916"/>
      <c r="BE30" s="912"/>
      <c r="BF30" s="912"/>
      <c r="BG30" s="912"/>
      <c r="BH30" s="912"/>
      <c r="BI30" s="913"/>
      <c r="BJ30" s="253"/>
      <c r="BK30" s="253"/>
      <c r="BL30" s="253"/>
      <c r="BM30" s="253"/>
      <c r="BN30" s="253"/>
      <c r="BO30" s="266"/>
      <c r="BP30" s="266"/>
      <c r="BQ30" s="263">
        <v>24</v>
      </c>
      <c r="BR30" s="264"/>
      <c r="BS30" s="852"/>
      <c r="BT30" s="853"/>
      <c r="BU30" s="853"/>
      <c r="BV30" s="853"/>
      <c r="BW30" s="853"/>
      <c r="BX30" s="853"/>
      <c r="BY30" s="853"/>
      <c r="BZ30" s="853"/>
      <c r="CA30" s="853"/>
      <c r="CB30" s="853"/>
      <c r="CC30" s="853"/>
      <c r="CD30" s="853"/>
      <c r="CE30" s="853"/>
      <c r="CF30" s="853"/>
      <c r="CG30" s="854"/>
      <c r="CH30" s="865"/>
      <c r="CI30" s="866"/>
      <c r="CJ30" s="866"/>
      <c r="CK30" s="866"/>
      <c r="CL30" s="867"/>
      <c r="CM30" s="865"/>
      <c r="CN30" s="866"/>
      <c r="CO30" s="866"/>
      <c r="CP30" s="866"/>
      <c r="CQ30" s="867"/>
      <c r="CR30" s="865"/>
      <c r="CS30" s="866"/>
      <c r="CT30" s="866"/>
      <c r="CU30" s="866"/>
      <c r="CV30" s="867"/>
      <c r="CW30" s="865"/>
      <c r="CX30" s="866"/>
      <c r="CY30" s="866"/>
      <c r="CZ30" s="866"/>
      <c r="DA30" s="867"/>
      <c r="DB30" s="865"/>
      <c r="DC30" s="866"/>
      <c r="DD30" s="866"/>
      <c r="DE30" s="866"/>
      <c r="DF30" s="867"/>
      <c r="DG30" s="865"/>
      <c r="DH30" s="866"/>
      <c r="DI30" s="866"/>
      <c r="DJ30" s="866"/>
      <c r="DK30" s="867"/>
      <c r="DL30" s="865"/>
      <c r="DM30" s="866"/>
      <c r="DN30" s="866"/>
      <c r="DO30" s="866"/>
      <c r="DP30" s="867"/>
      <c r="DQ30" s="865"/>
      <c r="DR30" s="866"/>
      <c r="DS30" s="866"/>
      <c r="DT30" s="866"/>
      <c r="DU30" s="867"/>
      <c r="DV30" s="868"/>
      <c r="DW30" s="869"/>
      <c r="DX30" s="869"/>
      <c r="DY30" s="869"/>
      <c r="DZ30" s="870"/>
      <c r="EA30" s="247"/>
    </row>
    <row r="31" spans="1:131" s="248" customFormat="1" ht="26.25" customHeight="1" x14ac:dyDescent="0.15">
      <c r="A31" s="267">
        <v>4</v>
      </c>
      <c r="B31" s="839" t="s">
        <v>403</v>
      </c>
      <c r="C31" s="840"/>
      <c r="D31" s="840"/>
      <c r="E31" s="840"/>
      <c r="F31" s="840"/>
      <c r="G31" s="840"/>
      <c r="H31" s="840"/>
      <c r="I31" s="840"/>
      <c r="J31" s="840"/>
      <c r="K31" s="840"/>
      <c r="L31" s="840"/>
      <c r="M31" s="840"/>
      <c r="N31" s="840"/>
      <c r="O31" s="840"/>
      <c r="P31" s="841"/>
      <c r="Q31" s="842">
        <v>10</v>
      </c>
      <c r="R31" s="843"/>
      <c r="S31" s="843"/>
      <c r="T31" s="843"/>
      <c r="U31" s="843"/>
      <c r="V31" s="843">
        <v>10</v>
      </c>
      <c r="W31" s="843"/>
      <c r="X31" s="843"/>
      <c r="Y31" s="843"/>
      <c r="Z31" s="843"/>
      <c r="AA31" s="843">
        <v>0</v>
      </c>
      <c r="AB31" s="843"/>
      <c r="AC31" s="843"/>
      <c r="AD31" s="843"/>
      <c r="AE31" s="844"/>
      <c r="AF31" s="845">
        <v>0</v>
      </c>
      <c r="AG31" s="846"/>
      <c r="AH31" s="846"/>
      <c r="AI31" s="846"/>
      <c r="AJ31" s="847"/>
      <c r="AK31" s="914">
        <v>3</v>
      </c>
      <c r="AL31" s="915"/>
      <c r="AM31" s="915"/>
      <c r="AN31" s="915"/>
      <c r="AO31" s="915"/>
      <c r="AP31" s="915" t="s">
        <v>572</v>
      </c>
      <c r="AQ31" s="915"/>
      <c r="AR31" s="915"/>
      <c r="AS31" s="915"/>
      <c r="AT31" s="915"/>
      <c r="AU31" s="915" t="s">
        <v>572</v>
      </c>
      <c r="AV31" s="915"/>
      <c r="AW31" s="915"/>
      <c r="AX31" s="915"/>
      <c r="AY31" s="915"/>
      <c r="AZ31" s="916" t="s">
        <v>572</v>
      </c>
      <c r="BA31" s="916"/>
      <c r="BB31" s="916"/>
      <c r="BC31" s="916"/>
      <c r="BD31" s="916"/>
      <c r="BE31" s="912"/>
      <c r="BF31" s="912"/>
      <c r="BG31" s="912"/>
      <c r="BH31" s="912"/>
      <c r="BI31" s="913"/>
      <c r="BJ31" s="253"/>
      <c r="BK31" s="253"/>
      <c r="BL31" s="253"/>
      <c r="BM31" s="253"/>
      <c r="BN31" s="253"/>
      <c r="BO31" s="266"/>
      <c r="BP31" s="266"/>
      <c r="BQ31" s="263">
        <v>25</v>
      </c>
      <c r="BR31" s="264"/>
      <c r="BS31" s="852"/>
      <c r="BT31" s="853"/>
      <c r="BU31" s="853"/>
      <c r="BV31" s="853"/>
      <c r="BW31" s="853"/>
      <c r="BX31" s="853"/>
      <c r="BY31" s="853"/>
      <c r="BZ31" s="853"/>
      <c r="CA31" s="853"/>
      <c r="CB31" s="853"/>
      <c r="CC31" s="853"/>
      <c r="CD31" s="853"/>
      <c r="CE31" s="853"/>
      <c r="CF31" s="853"/>
      <c r="CG31" s="854"/>
      <c r="CH31" s="865"/>
      <c r="CI31" s="866"/>
      <c r="CJ31" s="866"/>
      <c r="CK31" s="866"/>
      <c r="CL31" s="867"/>
      <c r="CM31" s="865"/>
      <c r="CN31" s="866"/>
      <c r="CO31" s="866"/>
      <c r="CP31" s="866"/>
      <c r="CQ31" s="867"/>
      <c r="CR31" s="865"/>
      <c r="CS31" s="866"/>
      <c r="CT31" s="866"/>
      <c r="CU31" s="866"/>
      <c r="CV31" s="867"/>
      <c r="CW31" s="865"/>
      <c r="CX31" s="866"/>
      <c r="CY31" s="866"/>
      <c r="CZ31" s="866"/>
      <c r="DA31" s="867"/>
      <c r="DB31" s="865"/>
      <c r="DC31" s="866"/>
      <c r="DD31" s="866"/>
      <c r="DE31" s="866"/>
      <c r="DF31" s="867"/>
      <c r="DG31" s="865"/>
      <c r="DH31" s="866"/>
      <c r="DI31" s="866"/>
      <c r="DJ31" s="866"/>
      <c r="DK31" s="867"/>
      <c r="DL31" s="865"/>
      <c r="DM31" s="866"/>
      <c r="DN31" s="866"/>
      <c r="DO31" s="866"/>
      <c r="DP31" s="867"/>
      <c r="DQ31" s="865"/>
      <c r="DR31" s="866"/>
      <c r="DS31" s="866"/>
      <c r="DT31" s="866"/>
      <c r="DU31" s="867"/>
      <c r="DV31" s="868"/>
      <c r="DW31" s="869"/>
      <c r="DX31" s="869"/>
      <c r="DY31" s="869"/>
      <c r="DZ31" s="870"/>
      <c r="EA31" s="247"/>
    </row>
    <row r="32" spans="1:131" s="248" customFormat="1" ht="26.25" customHeight="1" x14ac:dyDescent="0.15">
      <c r="A32" s="267">
        <v>5</v>
      </c>
      <c r="B32" s="839"/>
      <c r="C32" s="840"/>
      <c r="D32" s="840"/>
      <c r="E32" s="840"/>
      <c r="F32" s="840"/>
      <c r="G32" s="840"/>
      <c r="H32" s="840"/>
      <c r="I32" s="840"/>
      <c r="J32" s="840"/>
      <c r="K32" s="840"/>
      <c r="L32" s="840"/>
      <c r="M32" s="840"/>
      <c r="N32" s="840"/>
      <c r="O32" s="840"/>
      <c r="P32" s="841"/>
      <c r="Q32" s="842"/>
      <c r="R32" s="843"/>
      <c r="S32" s="843"/>
      <c r="T32" s="843"/>
      <c r="U32" s="843"/>
      <c r="V32" s="843"/>
      <c r="W32" s="843"/>
      <c r="X32" s="843"/>
      <c r="Y32" s="843"/>
      <c r="Z32" s="843"/>
      <c r="AA32" s="843"/>
      <c r="AB32" s="843"/>
      <c r="AC32" s="843"/>
      <c r="AD32" s="843"/>
      <c r="AE32" s="844"/>
      <c r="AF32" s="845"/>
      <c r="AG32" s="846"/>
      <c r="AH32" s="846"/>
      <c r="AI32" s="846"/>
      <c r="AJ32" s="847"/>
      <c r="AK32" s="914"/>
      <c r="AL32" s="915"/>
      <c r="AM32" s="915"/>
      <c r="AN32" s="915"/>
      <c r="AO32" s="915"/>
      <c r="AP32" s="915"/>
      <c r="AQ32" s="915"/>
      <c r="AR32" s="915"/>
      <c r="AS32" s="915"/>
      <c r="AT32" s="915"/>
      <c r="AU32" s="915"/>
      <c r="AV32" s="915"/>
      <c r="AW32" s="915"/>
      <c r="AX32" s="915"/>
      <c r="AY32" s="915"/>
      <c r="AZ32" s="916"/>
      <c r="BA32" s="916"/>
      <c r="BB32" s="916"/>
      <c r="BC32" s="916"/>
      <c r="BD32" s="916"/>
      <c r="BE32" s="912"/>
      <c r="BF32" s="912"/>
      <c r="BG32" s="912"/>
      <c r="BH32" s="912"/>
      <c r="BI32" s="913"/>
      <c r="BJ32" s="253"/>
      <c r="BK32" s="253"/>
      <c r="BL32" s="253"/>
      <c r="BM32" s="253"/>
      <c r="BN32" s="253"/>
      <c r="BO32" s="266"/>
      <c r="BP32" s="266"/>
      <c r="BQ32" s="263">
        <v>26</v>
      </c>
      <c r="BR32" s="264"/>
      <c r="BS32" s="852"/>
      <c r="BT32" s="853"/>
      <c r="BU32" s="853"/>
      <c r="BV32" s="853"/>
      <c r="BW32" s="853"/>
      <c r="BX32" s="853"/>
      <c r="BY32" s="853"/>
      <c r="BZ32" s="853"/>
      <c r="CA32" s="853"/>
      <c r="CB32" s="853"/>
      <c r="CC32" s="853"/>
      <c r="CD32" s="853"/>
      <c r="CE32" s="853"/>
      <c r="CF32" s="853"/>
      <c r="CG32" s="854"/>
      <c r="CH32" s="865"/>
      <c r="CI32" s="866"/>
      <c r="CJ32" s="866"/>
      <c r="CK32" s="866"/>
      <c r="CL32" s="867"/>
      <c r="CM32" s="865"/>
      <c r="CN32" s="866"/>
      <c r="CO32" s="866"/>
      <c r="CP32" s="866"/>
      <c r="CQ32" s="867"/>
      <c r="CR32" s="865"/>
      <c r="CS32" s="866"/>
      <c r="CT32" s="866"/>
      <c r="CU32" s="866"/>
      <c r="CV32" s="867"/>
      <c r="CW32" s="865"/>
      <c r="CX32" s="866"/>
      <c r="CY32" s="866"/>
      <c r="CZ32" s="866"/>
      <c r="DA32" s="867"/>
      <c r="DB32" s="865"/>
      <c r="DC32" s="866"/>
      <c r="DD32" s="866"/>
      <c r="DE32" s="866"/>
      <c r="DF32" s="867"/>
      <c r="DG32" s="865"/>
      <c r="DH32" s="866"/>
      <c r="DI32" s="866"/>
      <c r="DJ32" s="866"/>
      <c r="DK32" s="867"/>
      <c r="DL32" s="865"/>
      <c r="DM32" s="866"/>
      <c r="DN32" s="866"/>
      <c r="DO32" s="866"/>
      <c r="DP32" s="867"/>
      <c r="DQ32" s="865"/>
      <c r="DR32" s="866"/>
      <c r="DS32" s="866"/>
      <c r="DT32" s="866"/>
      <c r="DU32" s="867"/>
      <c r="DV32" s="868"/>
      <c r="DW32" s="869"/>
      <c r="DX32" s="869"/>
      <c r="DY32" s="869"/>
      <c r="DZ32" s="870"/>
      <c r="EA32" s="247"/>
    </row>
    <row r="33" spans="1:131" s="248" customFormat="1" ht="26.25" customHeight="1" x14ac:dyDescent="0.15">
      <c r="A33" s="267">
        <v>6</v>
      </c>
      <c r="B33" s="839"/>
      <c r="C33" s="840"/>
      <c r="D33" s="840"/>
      <c r="E33" s="840"/>
      <c r="F33" s="840"/>
      <c r="G33" s="840"/>
      <c r="H33" s="840"/>
      <c r="I33" s="840"/>
      <c r="J33" s="840"/>
      <c r="K33" s="840"/>
      <c r="L33" s="840"/>
      <c r="M33" s="840"/>
      <c r="N33" s="840"/>
      <c r="O33" s="840"/>
      <c r="P33" s="841"/>
      <c r="Q33" s="842"/>
      <c r="R33" s="843"/>
      <c r="S33" s="843"/>
      <c r="T33" s="843"/>
      <c r="U33" s="843"/>
      <c r="V33" s="843"/>
      <c r="W33" s="843"/>
      <c r="X33" s="843"/>
      <c r="Y33" s="843"/>
      <c r="Z33" s="843"/>
      <c r="AA33" s="843"/>
      <c r="AB33" s="843"/>
      <c r="AC33" s="843"/>
      <c r="AD33" s="843"/>
      <c r="AE33" s="844"/>
      <c r="AF33" s="845"/>
      <c r="AG33" s="846"/>
      <c r="AH33" s="846"/>
      <c r="AI33" s="846"/>
      <c r="AJ33" s="847"/>
      <c r="AK33" s="914"/>
      <c r="AL33" s="915"/>
      <c r="AM33" s="915"/>
      <c r="AN33" s="915"/>
      <c r="AO33" s="915"/>
      <c r="AP33" s="915"/>
      <c r="AQ33" s="915"/>
      <c r="AR33" s="915"/>
      <c r="AS33" s="915"/>
      <c r="AT33" s="915"/>
      <c r="AU33" s="915"/>
      <c r="AV33" s="915"/>
      <c r="AW33" s="915"/>
      <c r="AX33" s="915"/>
      <c r="AY33" s="915"/>
      <c r="AZ33" s="916"/>
      <c r="BA33" s="916"/>
      <c r="BB33" s="916"/>
      <c r="BC33" s="916"/>
      <c r="BD33" s="916"/>
      <c r="BE33" s="912"/>
      <c r="BF33" s="912"/>
      <c r="BG33" s="912"/>
      <c r="BH33" s="912"/>
      <c r="BI33" s="913"/>
      <c r="BJ33" s="253"/>
      <c r="BK33" s="253"/>
      <c r="BL33" s="253"/>
      <c r="BM33" s="253"/>
      <c r="BN33" s="253"/>
      <c r="BO33" s="266"/>
      <c r="BP33" s="266"/>
      <c r="BQ33" s="263">
        <v>27</v>
      </c>
      <c r="BR33" s="264"/>
      <c r="BS33" s="852"/>
      <c r="BT33" s="853"/>
      <c r="BU33" s="853"/>
      <c r="BV33" s="853"/>
      <c r="BW33" s="853"/>
      <c r="BX33" s="853"/>
      <c r="BY33" s="853"/>
      <c r="BZ33" s="853"/>
      <c r="CA33" s="853"/>
      <c r="CB33" s="853"/>
      <c r="CC33" s="853"/>
      <c r="CD33" s="853"/>
      <c r="CE33" s="853"/>
      <c r="CF33" s="853"/>
      <c r="CG33" s="854"/>
      <c r="CH33" s="865"/>
      <c r="CI33" s="866"/>
      <c r="CJ33" s="866"/>
      <c r="CK33" s="866"/>
      <c r="CL33" s="867"/>
      <c r="CM33" s="865"/>
      <c r="CN33" s="866"/>
      <c r="CO33" s="866"/>
      <c r="CP33" s="866"/>
      <c r="CQ33" s="867"/>
      <c r="CR33" s="865"/>
      <c r="CS33" s="866"/>
      <c r="CT33" s="866"/>
      <c r="CU33" s="866"/>
      <c r="CV33" s="867"/>
      <c r="CW33" s="865"/>
      <c r="CX33" s="866"/>
      <c r="CY33" s="866"/>
      <c r="CZ33" s="866"/>
      <c r="DA33" s="867"/>
      <c r="DB33" s="865"/>
      <c r="DC33" s="866"/>
      <c r="DD33" s="866"/>
      <c r="DE33" s="866"/>
      <c r="DF33" s="867"/>
      <c r="DG33" s="865"/>
      <c r="DH33" s="866"/>
      <c r="DI33" s="866"/>
      <c r="DJ33" s="866"/>
      <c r="DK33" s="867"/>
      <c r="DL33" s="865"/>
      <c r="DM33" s="866"/>
      <c r="DN33" s="866"/>
      <c r="DO33" s="866"/>
      <c r="DP33" s="867"/>
      <c r="DQ33" s="865"/>
      <c r="DR33" s="866"/>
      <c r="DS33" s="866"/>
      <c r="DT33" s="866"/>
      <c r="DU33" s="867"/>
      <c r="DV33" s="868"/>
      <c r="DW33" s="869"/>
      <c r="DX33" s="869"/>
      <c r="DY33" s="869"/>
      <c r="DZ33" s="870"/>
      <c r="EA33" s="247"/>
    </row>
    <row r="34" spans="1:131" s="248" customFormat="1" ht="26.25" customHeight="1" x14ac:dyDescent="0.15">
      <c r="A34" s="267">
        <v>7</v>
      </c>
      <c r="B34" s="839"/>
      <c r="C34" s="840"/>
      <c r="D34" s="840"/>
      <c r="E34" s="840"/>
      <c r="F34" s="840"/>
      <c r="G34" s="840"/>
      <c r="H34" s="840"/>
      <c r="I34" s="840"/>
      <c r="J34" s="840"/>
      <c r="K34" s="840"/>
      <c r="L34" s="840"/>
      <c r="M34" s="840"/>
      <c r="N34" s="840"/>
      <c r="O34" s="840"/>
      <c r="P34" s="841"/>
      <c r="Q34" s="842"/>
      <c r="R34" s="843"/>
      <c r="S34" s="843"/>
      <c r="T34" s="843"/>
      <c r="U34" s="843"/>
      <c r="V34" s="843"/>
      <c r="W34" s="843"/>
      <c r="X34" s="843"/>
      <c r="Y34" s="843"/>
      <c r="Z34" s="843"/>
      <c r="AA34" s="843"/>
      <c r="AB34" s="843"/>
      <c r="AC34" s="843"/>
      <c r="AD34" s="843"/>
      <c r="AE34" s="844"/>
      <c r="AF34" s="845"/>
      <c r="AG34" s="846"/>
      <c r="AH34" s="846"/>
      <c r="AI34" s="846"/>
      <c r="AJ34" s="847"/>
      <c r="AK34" s="914"/>
      <c r="AL34" s="915"/>
      <c r="AM34" s="915"/>
      <c r="AN34" s="915"/>
      <c r="AO34" s="915"/>
      <c r="AP34" s="915"/>
      <c r="AQ34" s="915"/>
      <c r="AR34" s="915"/>
      <c r="AS34" s="915"/>
      <c r="AT34" s="915"/>
      <c r="AU34" s="915"/>
      <c r="AV34" s="915"/>
      <c r="AW34" s="915"/>
      <c r="AX34" s="915"/>
      <c r="AY34" s="915"/>
      <c r="AZ34" s="916"/>
      <c r="BA34" s="916"/>
      <c r="BB34" s="916"/>
      <c r="BC34" s="916"/>
      <c r="BD34" s="916"/>
      <c r="BE34" s="912"/>
      <c r="BF34" s="912"/>
      <c r="BG34" s="912"/>
      <c r="BH34" s="912"/>
      <c r="BI34" s="913"/>
      <c r="BJ34" s="253"/>
      <c r="BK34" s="253"/>
      <c r="BL34" s="253"/>
      <c r="BM34" s="253"/>
      <c r="BN34" s="253"/>
      <c r="BO34" s="266"/>
      <c r="BP34" s="266"/>
      <c r="BQ34" s="263">
        <v>28</v>
      </c>
      <c r="BR34" s="264"/>
      <c r="BS34" s="852"/>
      <c r="BT34" s="853"/>
      <c r="BU34" s="853"/>
      <c r="BV34" s="853"/>
      <c r="BW34" s="853"/>
      <c r="BX34" s="853"/>
      <c r="BY34" s="853"/>
      <c r="BZ34" s="853"/>
      <c r="CA34" s="853"/>
      <c r="CB34" s="853"/>
      <c r="CC34" s="853"/>
      <c r="CD34" s="853"/>
      <c r="CE34" s="853"/>
      <c r="CF34" s="853"/>
      <c r="CG34" s="854"/>
      <c r="CH34" s="865"/>
      <c r="CI34" s="866"/>
      <c r="CJ34" s="866"/>
      <c r="CK34" s="866"/>
      <c r="CL34" s="867"/>
      <c r="CM34" s="865"/>
      <c r="CN34" s="866"/>
      <c r="CO34" s="866"/>
      <c r="CP34" s="866"/>
      <c r="CQ34" s="867"/>
      <c r="CR34" s="865"/>
      <c r="CS34" s="866"/>
      <c r="CT34" s="866"/>
      <c r="CU34" s="866"/>
      <c r="CV34" s="867"/>
      <c r="CW34" s="865"/>
      <c r="CX34" s="866"/>
      <c r="CY34" s="866"/>
      <c r="CZ34" s="866"/>
      <c r="DA34" s="867"/>
      <c r="DB34" s="865"/>
      <c r="DC34" s="866"/>
      <c r="DD34" s="866"/>
      <c r="DE34" s="866"/>
      <c r="DF34" s="867"/>
      <c r="DG34" s="865"/>
      <c r="DH34" s="866"/>
      <c r="DI34" s="866"/>
      <c r="DJ34" s="866"/>
      <c r="DK34" s="867"/>
      <c r="DL34" s="865"/>
      <c r="DM34" s="866"/>
      <c r="DN34" s="866"/>
      <c r="DO34" s="866"/>
      <c r="DP34" s="867"/>
      <c r="DQ34" s="865"/>
      <c r="DR34" s="866"/>
      <c r="DS34" s="866"/>
      <c r="DT34" s="866"/>
      <c r="DU34" s="867"/>
      <c r="DV34" s="868"/>
      <c r="DW34" s="869"/>
      <c r="DX34" s="869"/>
      <c r="DY34" s="869"/>
      <c r="DZ34" s="870"/>
      <c r="EA34" s="247"/>
    </row>
    <row r="35" spans="1:131" s="248" customFormat="1" ht="26.25" customHeight="1" x14ac:dyDescent="0.15">
      <c r="A35" s="267">
        <v>8</v>
      </c>
      <c r="B35" s="839"/>
      <c r="C35" s="840"/>
      <c r="D35" s="840"/>
      <c r="E35" s="840"/>
      <c r="F35" s="840"/>
      <c r="G35" s="840"/>
      <c r="H35" s="840"/>
      <c r="I35" s="840"/>
      <c r="J35" s="840"/>
      <c r="K35" s="840"/>
      <c r="L35" s="840"/>
      <c r="M35" s="840"/>
      <c r="N35" s="840"/>
      <c r="O35" s="840"/>
      <c r="P35" s="841"/>
      <c r="Q35" s="842"/>
      <c r="R35" s="843"/>
      <c r="S35" s="843"/>
      <c r="T35" s="843"/>
      <c r="U35" s="843"/>
      <c r="V35" s="843"/>
      <c r="W35" s="843"/>
      <c r="X35" s="843"/>
      <c r="Y35" s="843"/>
      <c r="Z35" s="843"/>
      <c r="AA35" s="843"/>
      <c r="AB35" s="843"/>
      <c r="AC35" s="843"/>
      <c r="AD35" s="843"/>
      <c r="AE35" s="844"/>
      <c r="AF35" s="845"/>
      <c r="AG35" s="846"/>
      <c r="AH35" s="846"/>
      <c r="AI35" s="846"/>
      <c r="AJ35" s="847"/>
      <c r="AK35" s="914"/>
      <c r="AL35" s="915"/>
      <c r="AM35" s="915"/>
      <c r="AN35" s="915"/>
      <c r="AO35" s="915"/>
      <c r="AP35" s="915"/>
      <c r="AQ35" s="915"/>
      <c r="AR35" s="915"/>
      <c r="AS35" s="915"/>
      <c r="AT35" s="915"/>
      <c r="AU35" s="915"/>
      <c r="AV35" s="915"/>
      <c r="AW35" s="915"/>
      <c r="AX35" s="915"/>
      <c r="AY35" s="915"/>
      <c r="AZ35" s="916"/>
      <c r="BA35" s="916"/>
      <c r="BB35" s="916"/>
      <c r="BC35" s="916"/>
      <c r="BD35" s="916"/>
      <c r="BE35" s="912"/>
      <c r="BF35" s="912"/>
      <c r="BG35" s="912"/>
      <c r="BH35" s="912"/>
      <c r="BI35" s="913"/>
      <c r="BJ35" s="253"/>
      <c r="BK35" s="253"/>
      <c r="BL35" s="253"/>
      <c r="BM35" s="253"/>
      <c r="BN35" s="253"/>
      <c r="BO35" s="266"/>
      <c r="BP35" s="266"/>
      <c r="BQ35" s="263">
        <v>29</v>
      </c>
      <c r="BR35" s="264"/>
      <c r="BS35" s="852"/>
      <c r="BT35" s="853"/>
      <c r="BU35" s="853"/>
      <c r="BV35" s="853"/>
      <c r="BW35" s="853"/>
      <c r="BX35" s="853"/>
      <c r="BY35" s="853"/>
      <c r="BZ35" s="853"/>
      <c r="CA35" s="853"/>
      <c r="CB35" s="853"/>
      <c r="CC35" s="853"/>
      <c r="CD35" s="853"/>
      <c r="CE35" s="853"/>
      <c r="CF35" s="853"/>
      <c r="CG35" s="854"/>
      <c r="CH35" s="865"/>
      <c r="CI35" s="866"/>
      <c r="CJ35" s="866"/>
      <c r="CK35" s="866"/>
      <c r="CL35" s="867"/>
      <c r="CM35" s="865"/>
      <c r="CN35" s="866"/>
      <c r="CO35" s="866"/>
      <c r="CP35" s="866"/>
      <c r="CQ35" s="867"/>
      <c r="CR35" s="865"/>
      <c r="CS35" s="866"/>
      <c r="CT35" s="866"/>
      <c r="CU35" s="866"/>
      <c r="CV35" s="867"/>
      <c r="CW35" s="865"/>
      <c r="CX35" s="866"/>
      <c r="CY35" s="866"/>
      <c r="CZ35" s="866"/>
      <c r="DA35" s="867"/>
      <c r="DB35" s="865"/>
      <c r="DC35" s="866"/>
      <c r="DD35" s="866"/>
      <c r="DE35" s="866"/>
      <c r="DF35" s="867"/>
      <c r="DG35" s="865"/>
      <c r="DH35" s="866"/>
      <c r="DI35" s="866"/>
      <c r="DJ35" s="866"/>
      <c r="DK35" s="867"/>
      <c r="DL35" s="865"/>
      <c r="DM35" s="866"/>
      <c r="DN35" s="866"/>
      <c r="DO35" s="866"/>
      <c r="DP35" s="867"/>
      <c r="DQ35" s="865"/>
      <c r="DR35" s="866"/>
      <c r="DS35" s="866"/>
      <c r="DT35" s="866"/>
      <c r="DU35" s="867"/>
      <c r="DV35" s="868"/>
      <c r="DW35" s="869"/>
      <c r="DX35" s="869"/>
      <c r="DY35" s="869"/>
      <c r="DZ35" s="870"/>
      <c r="EA35" s="247"/>
    </row>
    <row r="36" spans="1:131" s="248" customFormat="1" ht="26.25" customHeight="1" x14ac:dyDescent="0.15">
      <c r="A36" s="267">
        <v>9</v>
      </c>
      <c r="B36" s="839"/>
      <c r="C36" s="840"/>
      <c r="D36" s="840"/>
      <c r="E36" s="840"/>
      <c r="F36" s="840"/>
      <c r="G36" s="840"/>
      <c r="H36" s="840"/>
      <c r="I36" s="840"/>
      <c r="J36" s="840"/>
      <c r="K36" s="840"/>
      <c r="L36" s="840"/>
      <c r="M36" s="840"/>
      <c r="N36" s="840"/>
      <c r="O36" s="840"/>
      <c r="P36" s="841"/>
      <c r="Q36" s="842"/>
      <c r="R36" s="843"/>
      <c r="S36" s="843"/>
      <c r="T36" s="843"/>
      <c r="U36" s="843"/>
      <c r="V36" s="843"/>
      <c r="W36" s="843"/>
      <c r="X36" s="843"/>
      <c r="Y36" s="843"/>
      <c r="Z36" s="843"/>
      <c r="AA36" s="843"/>
      <c r="AB36" s="843"/>
      <c r="AC36" s="843"/>
      <c r="AD36" s="843"/>
      <c r="AE36" s="844"/>
      <c r="AF36" s="845"/>
      <c r="AG36" s="846"/>
      <c r="AH36" s="846"/>
      <c r="AI36" s="846"/>
      <c r="AJ36" s="847"/>
      <c r="AK36" s="914"/>
      <c r="AL36" s="915"/>
      <c r="AM36" s="915"/>
      <c r="AN36" s="915"/>
      <c r="AO36" s="915"/>
      <c r="AP36" s="915"/>
      <c r="AQ36" s="915"/>
      <c r="AR36" s="915"/>
      <c r="AS36" s="915"/>
      <c r="AT36" s="915"/>
      <c r="AU36" s="915"/>
      <c r="AV36" s="915"/>
      <c r="AW36" s="915"/>
      <c r="AX36" s="915"/>
      <c r="AY36" s="915"/>
      <c r="AZ36" s="916"/>
      <c r="BA36" s="916"/>
      <c r="BB36" s="916"/>
      <c r="BC36" s="916"/>
      <c r="BD36" s="916"/>
      <c r="BE36" s="912"/>
      <c r="BF36" s="912"/>
      <c r="BG36" s="912"/>
      <c r="BH36" s="912"/>
      <c r="BI36" s="913"/>
      <c r="BJ36" s="253"/>
      <c r="BK36" s="253"/>
      <c r="BL36" s="253"/>
      <c r="BM36" s="253"/>
      <c r="BN36" s="253"/>
      <c r="BO36" s="266"/>
      <c r="BP36" s="266"/>
      <c r="BQ36" s="263">
        <v>30</v>
      </c>
      <c r="BR36" s="264"/>
      <c r="BS36" s="852"/>
      <c r="BT36" s="853"/>
      <c r="BU36" s="853"/>
      <c r="BV36" s="853"/>
      <c r="BW36" s="853"/>
      <c r="BX36" s="853"/>
      <c r="BY36" s="853"/>
      <c r="BZ36" s="853"/>
      <c r="CA36" s="853"/>
      <c r="CB36" s="853"/>
      <c r="CC36" s="853"/>
      <c r="CD36" s="853"/>
      <c r="CE36" s="853"/>
      <c r="CF36" s="853"/>
      <c r="CG36" s="854"/>
      <c r="CH36" s="865"/>
      <c r="CI36" s="866"/>
      <c r="CJ36" s="866"/>
      <c r="CK36" s="866"/>
      <c r="CL36" s="867"/>
      <c r="CM36" s="865"/>
      <c r="CN36" s="866"/>
      <c r="CO36" s="866"/>
      <c r="CP36" s="866"/>
      <c r="CQ36" s="867"/>
      <c r="CR36" s="865"/>
      <c r="CS36" s="866"/>
      <c r="CT36" s="866"/>
      <c r="CU36" s="866"/>
      <c r="CV36" s="867"/>
      <c r="CW36" s="865"/>
      <c r="CX36" s="866"/>
      <c r="CY36" s="866"/>
      <c r="CZ36" s="866"/>
      <c r="DA36" s="867"/>
      <c r="DB36" s="865"/>
      <c r="DC36" s="866"/>
      <c r="DD36" s="866"/>
      <c r="DE36" s="866"/>
      <c r="DF36" s="867"/>
      <c r="DG36" s="865"/>
      <c r="DH36" s="866"/>
      <c r="DI36" s="866"/>
      <c r="DJ36" s="866"/>
      <c r="DK36" s="867"/>
      <c r="DL36" s="865"/>
      <c r="DM36" s="866"/>
      <c r="DN36" s="866"/>
      <c r="DO36" s="866"/>
      <c r="DP36" s="867"/>
      <c r="DQ36" s="865"/>
      <c r="DR36" s="866"/>
      <c r="DS36" s="866"/>
      <c r="DT36" s="866"/>
      <c r="DU36" s="867"/>
      <c r="DV36" s="868"/>
      <c r="DW36" s="869"/>
      <c r="DX36" s="869"/>
      <c r="DY36" s="869"/>
      <c r="DZ36" s="870"/>
      <c r="EA36" s="247"/>
    </row>
    <row r="37" spans="1:131" s="248" customFormat="1" ht="26.25" customHeight="1" x14ac:dyDescent="0.15">
      <c r="A37" s="267">
        <v>10</v>
      </c>
      <c r="B37" s="839"/>
      <c r="C37" s="840"/>
      <c r="D37" s="840"/>
      <c r="E37" s="840"/>
      <c r="F37" s="840"/>
      <c r="G37" s="840"/>
      <c r="H37" s="840"/>
      <c r="I37" s="840"/>
      <c r="J37" s="840"/>
      <c r="K37" s="840"/>
      <c r="L37" s="840"/>
      <c r="M37" s="840"/>
      <c r="N37" s="840"/>
      <c r="O37" s="840"/>
      <c r="P37" s="841"/>
      <c r="Q37" s="842"/>
      <c r="R37" s="843"/>
      <c r="S37" s="843"/>
      <c r="T37" s="843"/>
      <c r="U37" s="843"/>
      <c r="V37" s="843"/>
      <c r="W37" s="843"/>
      <c r="X37" s="843"/>
      <c r="Y37" s="843"/>
      <c r="Z37" s="843"/>
      <c r="AA37" s="843"/>
      <c r="AB37" s="843"/>
      <c r="AC37" s="843"/>
      <c r="AD37" s="843"/>
      <c r="AE37" s="844"/>
      <c r="AF37" s="845"/>
      <c r="AG37" s="846"/>
      <c r="AH37" s="846"/>
      <c r="AI37" s="846"/>
      <c r="AJ37" s="847"/>
      <c r="AK37" s="914"/>
      <c r="AL37" s="915"/>
      <c r="AM37" s="915"/>
      <c r="AN37" s="915"/>
      <c r="AO37" s="915"/>
      <c r="AP37" s="915"/>
      <c r="AQ37" s="915"/>
      <c r="AR37" s="915"/>
      <c r="AS37" s="915"/>
      <c r="AT37" s="915"/>
      <c r="AU37" s="915"/>
      <c r="AV37" s="915"/>
      <c r="AW37" s="915"/>
      <c r="AX37" s="915"/>
      <c r="AY37" s="915"/>
      <c r="AZ37" s="916"/>
      <c r="BA37" s="916"/>
      <c r="BB37" s="916"/>
      <c r="BC37" s="916"/>
      <c r="BD37" s="916"/>
      <c r="BE37" s="912"/>
      <c r="BF37" s="912"/>
      <c r="BG37" s="912"/>
      <c r="BH37" s="912"/>
      <c r="BI37" s="913"/>
      <c r="BJ37" s="253"/>
      <c r="BK37" s="253"/>
      <c r="BL37" s="253"/>
      <c r="BM37" s="253"/>
      <c r="BN37" s="253"/>
      <c r="BO37" s="266"/>
      <c r="BP37" s="266"/>
      <c r="BQ37" s="263">
        <v>31</v>
      </c>
      <c r="BR37" s="264"/>
      <c r="BS37" s="852"/>
      <c r="BT37" s="853"/>
      <c r="BU37" s="853"/>
      <c r="BV37" s="853"/>
      <c r="BW37" s="853"/>
      <c r="BX37" s="853"/>
      <c r="BY37" s="853"/>
      <c r="BZ37" s="853"/>
      <c r="CA37" s="853"/>
      <c r="CB37" s="853"/>
      <c r="CC37" s="853"/>
      <c r="CD37" s="853"/>
      <c r="CE37" s="853"/>
      <c r="CF37" s="853"/>
      <c r="CG37" s="854"/>
      <c r="CH37" s="865"/>
      <c r="CI37" s="866"/>
      <c r="CJ37" s="866"/>
      <c r="CK37" s="866"/>
      <c r="CL37" s="867"/>
      <c r="CM37" s="865"/>
      <c r="CN37" s="866"/>
      <c r="CO37" s="866"/>
      <c r="CP37" s="866"/>
      <c r="CQ37" s="867"/>
      <c r="CR37" s="865"/>
      <c r="CS37" s="866"/>
      <c r="CT37" s="866"/>
      <c r="CU37" s="866"/>
      <c r="CV37" s="867"/>
      <c r="CW37" s="865"/>
      <c r="CX37" s="866"/>
      <c r="CY37" s="866"/>
      <c r="CZ37" s="866"/>
      <c r="DA37" s="867"/>
      <c r="DB37" s="865"/>
      <c r="DC37" s="866"/>
      <c r="DD37" s="866"/>
      <c r="DE37" s="866"/>
      <c r="DF37" s="867"/>
      <c r="DG37" s="865"/>
      <c r="DH37" s="866"/>
      <c r="DI37" s="866"/>
      <c r="DJ37" s="866"/>
      <c r="DK37" s="867"/>
      <c r="DL37" s="865"/>
      <c r="DM37" s="866"/>
      <c r="DN37" s="866"/>
      <c r="DO37" s="866"/>
      <c r="DP37" s="867"/>
      <c r="DQ37" s="865"/>
      <c r="DR37" s="866"/>
      <c r="DS37" s="866"/>
      <c r="DT37" s="866"/>
      <c r="DU37" s="867"/>
      <c r="DV37" s="868"/>
      <c r="DW37" s="869"/>
      <c r="DX37" s="869"/>
      <c r="DY37" s="869"/>
      <c r="DZ37" s="870"/>
      <c r="EA37" s="247"/>
    </row>
    <row r="38" spans="1:131" s="248" customFormat="1" ht="26.25" customHeight="1" x14ac:dyDescent="0.15">
      <c r="A38" s="267">
        <v>11</v>
      </c>
      <c r="B38" s="839"/>
      <c r="C38" s="840"/>
      <c r="D38" s="840"/>
      <c r="E38" s="840"/>
      <c r="F38" s="840"/>
      <c r="G38" s="840"/>
      <c r="H38" s="840"/>
      <c r="I38" s="840"/>
      <c r="J38" s="840"/>
      <c r="K38" s="840"/>
      <c r="L38" s="840"/>
      <c r="M38" s="840"/>
      <c r="N38" s="840"/>
      <c r="O38" s="840"/>
      <c r="P38" s="841"/>
      <c r="Q38" s="842"/>
      <c r="R38" s="843"/>
      <c r="S38" s="843"/>
      <c r="T38" s="843"/>
      <c r="U38" s="843"/>
      <c r="V38" s="843"/>
      <c r="W38" s="843"/>
      <c r="X38" s="843"/>
      <c r="Y38" s="843"/>
      <c r="Z38" s="843"/>
      <c r="AA38" s="843"/>
      <c r="AB38" s="843"/>
      <c r="AC38" s="843"/>
      <c r="AD38" s="843"/>
      <c r="AE38" s="844"/>
      <c r="AF38" s="845"/>
      <c r="AG38" s="846"/>
      <c r="AH38" s="846"/>
      <c r="AI38" s="846"/>
      <c r="AJ38" s="847"/>
      <c r="AK38" s="914"/>
      <c r="AL38" s="915"/>
      <c r="AM38" s="915"/>
      <c r="AN38" s="915"/>
      <c r="AO38" s="915"/>
      <c r="AP38" s="915"/>
      <c r="AQ38" s="915"/>
      <c r="AR38" s="915"/>
      <c r="AS38" s="915"/>
      <c r="AT38" s="915"/>
      <c r="AU38" s="915"/>
      <c r="AV38" s="915"/>
      <c r="AW38" s="915"/>
      <c r="AX38" s="915"/>
      <c r="AY38" s="915"/>
      <c r="AZ38" s="916"/>
      <c r="BA38" s="916"/>
      <c r="BB38" s="916"/>
      <c r="BC38" s="916"/>
      <c r="BD38" s="916"/>
      <c r="BE38" s="912"/>
      <c r="BF38" s="912"/>
      <c r="BG38" s="912"/>
      <c r="BH38" s="912"/>
      <c r="BI38" s="913"/>
      <c r="BJ38" s="253"/>
      <c r="BK38" s="253"/>
      <c r="BL38" s="253"/>
      <c r="BM38" s="253"/>
      <c r="BN38" s="253"/>
      <c r="BO38" s="266"/>
      <c r="BP38" s="266"/>
      <c r="BQ38" s="263">
        <v>32</v>
      </c>
      <c r="BR38" s="264"/>
      <c r="BS38" s="852"/>
      <c r="BT38" s="853"/>
      <c r="BU38" s="853"/>
      <c r="BV38" s="853"/>
      <c r="BW38" s="853"/>
      <c r="BX38" s="853"/>
      <c r="BY38" s="853"/>
      <c r="BZ38" s="853"/>
      <c r="CA38" s="853"/>
      <c r="CB38" s="853"/>
      <c r="CC38" s="853"/>
      <c r="CD38" s="853"/>
      <c r="CE38" s="853"/>
      <c r="CF38" s="853"/>
      <c r="CG38" s="854"/>
      <c r="CH38" s="865"/>
      <c r="CI38" s="866"/>
      <c r="CJ38" s="866"/>
      <c r="CK38" s="866"/>
      <c r="CL38" s="867"/>
      <c r="CM38" s="865"/>
      <c r="CN38" s="866"/>
      <c r="CO38" s="866"/>
      <c r="CP38" s="866"/>
      <c r="CQ38" s="867"/>
      <c r="CR38" s="865"/>
      <c r="CS38" s="866"/>
      <c r="CT38" s="866"/>
      <c r="CU38" s="866"/>
      <c r="CV38" s="867"/>
      <c r="CW38" s="865"/>
      <c r="CX38" s="866"/>
      <c r="CY38" s="866"/>
      <c r="CZ38" s="866"/>
      <c r="DA38" s="867"/>
      <c r="DB38" s="865"/>
      <c r="DC38" s="866"/>
      <c r="DD38" s="866"/>
      <c r="DE38" s="866"/>
      <c r="DF38" s="867"/>
      <c r="DG38" s="865"/>
      <c r="DH38" s="866"/>
      <c r="DI38" s="866"/>
      <c r="DJ38" s="866"/>
      <c r="DK38" s="867"/>
      <c r="DL38" s="865"/>
      <c r="DM38" s="866"/>
      <c r="DN38" s="866"/>
      <c r="DO38" s="866"/>
      <c r="DP38" s="867"/>
      <c r="DQ38" s="865"/>
      <c r="DR38" s="866"/>
      <c r="DS38" s="866"/>
      <c r="DT38" s="866"/>
      <c r="DU38" s="867"/>
      <c r="DV38" s="868"/>
      <c r="DW38" s="869"/>
      <c r="DX38" s="869"/>
      <c r="DY38" s="869"/>
      <c r="DZ38" s="870"/>
      <c r="EA38" s="247"/>
    </row>
    <row r="39" spans="1:131" s="248" customFormat="1" ht="26.25" customHeight="1" x14ac:dyDescent="0.15">
      <c r="A39" s="267">
        <v>12</v>
      </c>
      <c r="B39" s="839"/>
      <c r="C39" s="840"/>
      <c r="D39" s="840"/>
      <c r="E39" s="840"/>
      <c r="F39" s="840"/>
      <c r="G39" s="840"/>
      <c r="H39" s="840"/>
      <c r="I39" s="840"/>
      <c r="J39" s="840"/>
      <c r="K39" s="840"/>
      <c r="L39" s="840"/>
      <c r="M39" s="840"/>
      <c r="N39" s="840"/>
      <c r="O39" s="840"/>
      <c r="P39" s="841"/>
      <c r="Q39" s="842"/>
      <c r="R39" s="843"/>
      <c r="S39" s="843"/>
      <c r="T39" s="843"/>
      <c r="U39" s="843"/>
      <c r="V39" s="843"/>
      <c r="W39" s="843"/>
      <c r="X39" s="843"/>
      <c r="Y39" s="843"/>
      <c r="Z39" s="843"/>
      <c r="AA39" s="843"/>
      <c r="AB39" s="843"/>
      <c r="AC39" s="843"/>
      <c r="AD39" s="843"/>
      <c r="AE39" s="844"/>
      <c r="AF39" s="845"/>
      <c r="AG39" s="846"/>
      <c r="AH39" s="846"/>
      <c r="AI39" s="846"/>
      <c r="AJ39" s="847"/>
      <c r="AK39" s="914"/>
      <c r="AL39" s="915"/>
      <c r="AM39" s="915"/>
      <c r="AN39" s="915"/>
      <c r="AO39" s="915"/>
      <c r="AP39" s="915"/>
      <c r="AQ39" s="915"/>
      <c r="AR39" s="915"/>
      <c r="AS39" s="915"/>
      <c r="AT39" s="915"/>
      <c r="AU39" s="915"/>
      <c r="AV39" s="915"/>
      <c r="AW39" s="915"/>
      <c r="AX39" s="915"/>
      <c r="AY39" s="915"/>
      <c r="AZ39" s="916"/>
      <c r="BA39" s="916"/>
      <c r="BB39" s="916"/>
      <c r="BC39" s="916"/>
      <c r="BD39" s="916"/>
      <c r="BE39" s="912"/>
      <c r="BF39" s="912"/>
      <c r="BG39" s="912"/>
      <c r="BH39" s="912"/>
      <c r="BI39" s="913"/>
      <c r="BJ39" s="253"/>
      <c r="BK39" s="253"/>
      <c r="BL39" s="253"/>
      <c r="BM39" s="253"/>
      <c r="BN39" s="253"/>
      <c r="BO39" s="266"/>
      <c r="BP39" s="266"/>
      <c r="BQ39" s="263">
        <v>33</v>
      </c>
      <c r="BR39" s="264"/>
      <c r="BS39" s="852"/>
      <c r="BT39" s="853"/>
      <c r="BU39" s="853"/>
      <c r="BV39" s="853"/>
      <c r="BW39" s="853"/>
      <c r="BX39" s="853"/>
      <c r="BY39" s="853"/>
      <c r="BZ39" s="853"/>
      <c r="CA39" s="853"/>
      <c r="CB39" s="853"/>
      <c r="CC39" s="853"/>
      <c r="CD39" s="853"/>
      <c r="CE39" s="853"/>
      <c r="CF39" s="853"/>
      <c r="CG39" s="854"/>
      <c r="CH39" s="865"/>
      <c r="CI39" s="866"/>
      <c r="CJ39" s="866"/>
      <c r="CK39" s="866"/>
      <c r="CL39" s="867"/>
      <c r="CM39" s="865"/>
      <c r="CN39" s="866"/>
      <c r="CO39" s="866"/>
      <c r="CP39" s="866"/>
      <c r="CQ39" s="867"/>
      <c r="CR39" s="865"/>
      <c r="CS39" s="866"/>
      <c r="CT39" s="866"/>
      <c r="CU39" s="866"/>
      <c r="CV39" s="867"/>
      <c r="CW39" s="865"/>
      <c r="CX39" s="866"/>
      <c r="CY39" s="866"/>
      <c r="CZ39" s="866"/>
      <c r="DA39" s="867"/>
      <c r="DB39" s="865"/>
      <c r="DC39" s="866"/>
      <c r="DD39" s="866"/>
      <c r="DE39" s="866"/>
      <c r="DF39" s="867"/>
      <c r="DG39" s="865"/>
      <c r="DH39" s="866"/>
      <c r="DI39" s="866"/>
      <c r="DJ39" s="866"/>
      <c r="DK39" s="867"/>
      <c r="DL39" s="865"/>
      <c r="DM39" s="866"/>
      <c r="DN39" s="866"/>
      <c r="DO39" s="866"/>
      <c r="DP39" s="867"/>
      <c r="DQ39" s="865"/>
      <c r="DR39" s="866"/>
      <c r="DS39" s="866"/>
      <c r="DT39" s="866"/>
      <c r="DU39" s="867"/>
      <c r="DV39" s="868"/>
      <c r="DW39" s="869"/>
      <c r="DX39" s="869"/>
      <c r="DY39" s="869"/>
      <c r="DZ39" s="870"/>
      <c r="EA39" s="247"/>
    </row>
    <row r="40" spans="1:131" s="248" customFormat="1" ht="26.25" customHeight="1" x14ac:dyDescent="0.15">
      <c r="A40" s="262">
        <v>13</v>
      </c>
      <c r="B40" s="839"/>
      <c r="C40" s="840"/>
      <c r="D40" s="840"/>
      <c r="E40" s="840"/>
      <c r="F40" s="840"/>
      <c r="G40" s="840"/>
      <c r="H40" s="840"/>
      <c r="I40" s="840"/>
      <c r="J40" s="840"/>
      <c r="K40" s="840"/>
      <c r="L40" s="840"/>
      <c r="M40" s="840"/>
      <c r="N40" s="840"/>
      <c r="O40" s="840"/>
      <c r="P40" s="841"/>
      <c r="Q40" s="842"/>
      <c r="R40" s="843"/>
      <c r="S40" s="843"/>
      <c r="T40" s="843"/>
      <c r="U40" s="843"/>
      <c r="V40" s="843"/>
      <c r="W40" s="843"/>
      <c r="X40" s="843"/>
      <c r="Y40" s="843"/>
      <c r="Z40" s="843"/>
      <c r="AA40" s="843"/>
      <c r="AB40" s="843"/>
      <c r="AC40" s="843"/>
      <c r="AD40" s="843"/>
      <c r="AE40" s="844"/>
      <c r="AF40" s="845"/>
      <c r="AG40" s="846"/>
      <c r="AH40" s="846"/>
      <c r="AI40" s="846"/>
      <c r="AJ40" s="847"/>
      <c r="AK40" s="914"/>
      <c r="AL40" s="915"/>
      <c r="AM40" s="915"/>
      <c r="AN40" s="915"/>
      <c r="AO40" s="915"/>
      <c r="AP40" s="915"/>
      <c r="AQ40" s="915"/>
      <c r="AR40" s="915"/>
      <c r="AS40" s="915"/>
      <c r="AT40" s="915"/>
      <c r="AU40" s="915"/>
      <c r="AV40" s="915"/>
      <c r="AW40" s="915"/>
      <c r="AX40" s="915"/>
      <c r="AY40" s="915"/>
      <c r="AZ40" s="916"/>
      <c r="BA40" s="916"/>
      <c r="BB40" s="916"/>
      <c r="BC40" s="916"/>
      <c r="BD40" s="916"/>
      <c r="BE40" s="912"/>
      <c r="BF40" s="912"/>
      <c r="BG40" s="912"/>
      <c r="BH40" s="912"/>
      <c r="BI40" s="913"/>
      <c r="BJ40" s="253"/>
      <c r="BK40" s="253"/>
      <c r="BL40" s="253"/>
      <c r="BM40" s="253"/>
      <c r="BN40" s="253"/>
      <c r="BO40" s="266"/>
      <c r="BP40" s="266"/>
      <c r="BQ40" s="263">
        <v>34</v>
      </c>
      <c r="BR40" s="264"/>
      <c r="BS40" s="852"/>
      <c r="BT40" s="853"/>
      <c r="BU40" s="853"/>
      <c r="BV40" s="853"/>
      <c r="BW40" s="853"/>
      <c r="BX40" s="853"/>
      <c r="BY40" s="853"/>
      <c r="BZ40" s="853"/>
      <c r="CA40" s="853"/>
      <c r="CB40" s="853"/>
      <c r="CC40" s="853"/>
      <c r="CD40" s="853"/>
      <c r="CE40" s="853"/>
      <c r="CF40" s="853"/>
      <c r="CG40" s="854"/>
      <c r="CH40" s="865"/>
      <c r="CI40" s="866"/>
      <c r="CJ40" s="866"/>
      <c r="CK40" s="866"/>
      <c r="CL40" s="867"/>
      <c r="CM40" s="865"/>
      <c r="CN40" s="866"/>
      <c r="CO40" s="866"/>
      <c r="CP40" s="866"/>
      <c r="CQ40" s="867"/>
      <c r="CR40" s="865"/>
      <c r="CS40" s="866"/>
      <c r="CT40" s="866"/>
      <c r="CU40" s="866"/>
      <c r="CV40" s="867"/>
      <c r="CW40" s="865"/>
      <c r="CX40" s="866"/>
      <c r="CY40" s="866"/>
      <c r="CZ40" s="866"/>
      <c r="DA40" s="867"/>
      <c r="DB40" s="865"/>
      <c r="DC40" s="866"/>
      <c r="DD40" s="866"/>
      <c r="DE40" s="866"/>
      <c r="DF40" s="867"/>
      <c r="DG40" s="865"/>
      <c r="DH40" s="866"/>
      <c r="DI40" s="866"/>
      <c r="DJ40" s="866"/>
      <c r="DK40" s="867"/>
      <c r="DL40" s="865"/>
      <c r="DM40" s="866"/>
      <c r="DN40" s="866"/>
      <c r="DO40" s="866"/>
      <c r="DP40" s="867"/>
      <c r="DQ40" s="865"/>
      <c r="DR40" s="866"/>
      <c r="DS40" s="866"/>
      <c r="DT40" s="866"/>
      <c r="DU40" s="867"/>
      <c r="DV40" s="868"/>
      <c r="DW40" s="869"/>
      <c r="DX40" s="869"/>
      <c r="DY40" s="869"/>
      <c r="DZ40" s="870"/>
      <c r="EA40" s="247"/>
    </row>
    <row r="41" spans="1:131" s="248" customFormat="1" ht="26.25" customHeight="1" x14ac:dyDescent="0.15">
      <c r="A41" s="262">
        <v>14</v>
      </c>
      <c r="B41" s="839"/>
      <c r="C41" s="840"/>
      <c r="D41" s="840"/>
      <c r="E41" s="840"/>
      <c r="F41" s="840"/>
      <c r="G41" s="840"/>
      <c r="H41" s="840"/>
      <c r="I41" s="840"/>
      <c r="J41" s="840"/>
      <c r="K41" s="840"/>
      <c r="L41" s="840"/>
      <c r="M41" s="840"/>
      <c r="N41" s="840"/>
      <c r="O41" s="840"/>
      <c r="P41" s="841"/>
      <c r="Q41" s="842"/>
      <c r="R41" s="843"/>
      <c r="S41" s="843"/>
      <c r="T41" s="843"/>
      <c r="U41" s="843"/>
      <c r="V41" s="843"/>
      <c r="W41" s="843"/>
      <c r="X41" s="843"/>
      <c r="Y41" s="843"/>
      <c r="Z41" s="843"/>
      <c r="AA41" s="843"/>
      <c r="AB41" s="843"/>
      <c r="AC41" s="843"/>
      <c r="AD41" s="843"/>
      <c r="AE41" s="844"/>
      <c r="AF41" s="845"/>
      <c r="AG41" s="846"/>
      <c r="AH41" s="846"/>
      <c r="AI41" s="846"/>
      <c r="AJ41" s="847"/>
      <c r="AK41" s="914"/>
      <c r="AL41" s="915"/>
      <c r="AM41" s="915"/>
      <c r="AN41" s="915"/>
      <c r="AO41" s="915"/>
      <c r="AP41" s="915"/>
      <c r="AQ41" s="915"/>
      <c r="AR41" s="915"/>
      <c r="AS41" s="915"/>
      <c r="AT41" s="915"/>
      <c r="AU41" s="915"/>
      <c r="AV41" s="915"/>
      <c r="AW41" s="915"/>
      <c r="AX41" s="915"/>
      <c r="AY41" s="915"/>
      <c r="AZ41" s="916"/>
      <c r="BA41" s="916"/>
      <c r="BB41" s="916"/>
      <c r="BC41" s="916"/>
      <c r="BD41" s="916"/>
      <c r="BE41" s="912"/>
      <c r="BF41" s="912"/>
      <c r="BG41" s="912"/>
      <c r="BH41" s="912"/>
      <c r="BI41" s="913"/>
      <c r="BJ41" s="253"/>
      <c r="BK41" s="253"/>
      <c r="BL41" s="253"/>
      <c r="BM41" s="253"/>
      <c r="BN41" s="253"/>
      <c r="BO41" s="266"/>
      <c r="BP41" s="266"/>
      <c r="BQ41" s="263">
        <v>35</v>
      </c>
      <c r="BR41" s="264"/>
      <c r="BS41" s="852"/>
      <c r="BT41" s="853"/>
      <c r="BU41" s="853"/>
      <c r="BV41" s="853"/>
      <c r="BW41" s="853"/>
      <c r="BX41" s="853"/>
      <c r="BY41" s="853"/>
      <c r="BZ41" s="853"/>
      <c r="CA41" s="853"/>
      <c r="CB41" s="853"/>
      <c r="CC41" s="853"/>
      <c r="CD41" s="853"/>
      <c r="CE41" s="853"/>
      <c r="CF41" s="853"/>
      <c r="CG41" s="854"/>
      <c r="CH41" s="865"/>
      <c r="CI41" s="866"/>
      <c r="CJ41" s="866"/>
      <c r="CK41" s="866"/>
      <c r="CL41" s="867"/>
      <c r="CM41" s="865"/>
      <c r="CN41" s="866"/>
      <c r="CO41" s="866"/>
      <c r="CP41" s="866"/>
      <c r="CQ41" s="867"/>
      <c r="CR41" s="865"/>
      <c r="CS41" s="866"/>
      <c r="CT41" s="866"/>
      <c r="CU41" s="866"/>
      <c r="CV41" s="867"/>
      <c r="CW41" s="865"/>
      <c r="CX41" s="866"/>
      <c r="CY41" s="866"/>
      <c r="CZ41" s="866"/>
      <c r="DA41" s="867"/>
      <c r="DB41" s="865"/>
      <c r="DC41" s="866"/>
      <c r="DD41" s="866"/>
      <c r="DE41" s="866"/>
      <c r="DF41" s="867"/>
      <c r="DG41" s="865"/>
      <c r="DH41" s="866"/>
      <c r="DI41" s="866"/>
      <c r="DJ41" s="866"/>
      <c r="DK41" s="867"/>
      <c r="DL41" s="865"/>
      <c r="DM41" s="866"/>
      <c r="DN41" s="866"/>
      <c r="DO41" s="866"/>
      <c r="DP41" s="867"/>
      <c r="DQ41" s="865"/>
      <c r="DR41" s="866"/>
      <c r="DS41" s="866"/>
      <c r="DT41" s="866"/>
      <c r="DU41" s="867"/>
      <c r="DV41" s="868"/>
      <c r="DW41" s="869"/>
      <c r="DX41" s="869"/>
      <c r="DY41" s="869"/>
      <c r="DZ41" s="870"/>
      <c r="EA41" s="247"/>
    </row>
    <row r="42" spans="1:131" s="248" customFormat="1" ht="26.25" customHeight="1" x14ac:dyDescent="0.15">
      <c r="A42" s="262">
        <v>15</v>
      </c>
      <c r="B42" s="839"/>
      <c r="C42" s="840"/>
      <c r="D42" s="840"/>
      <c r="E42" s="840"/>
      <c r="F42" s="840"/>
      <c r="G42" s="840"/>
      <c r="H42" s="840"/>
      <c r="I42" s="840"/>
      <c r="J42" s="840"/>
      <c r="K42" s="840"/>
      <c r="L42" s="840"/>
      <c r="M42" s="840"/>
      <c r="N42" s="840"/>
      <c r="O42" s="840"/>
      <c r="P42" s="841"/>
      <c r="Q42" s="842"/>
      <c r="R42" s="843"/>
      <c r="S42" s="843"/>
      <c r="T42" s="843"/>
      <c r="U42" s="843"/>
      <c r="V42" s="843"/>
      <c r="W42" s="843"/>
      <c r="X42" s="843"/>
      <c r="Y42" s="843"/>
      <c r="Z42" s="843"/>
      <c r="AA42" s="843"/>
      <c r="AB42" s="843"/>
      <c r="AC42" s="843"/>
      <c r="AD42" s="843"/>
      <c r="AE42" s="844"/>
      <c r="AF42" s="845"/>
      <c r="AG42" s="846"/>
      <c r="AH42" s="846"/>
      <c r="AI42" s="846"/>
      <c r="AJ42" s="847"/>
      <c r="AK42" s="914"/>
      <c r="AL42" s="915"/>
      <c r="AM42" s="915"/>
      <c r="AN42" s="915"/>
      <c r="AO42" s="915"/>
      <c r="AP42" s="915"/>
      <c r="AQ42" s="915"/>
      <c r="AR42" s="915"/>
      <c r="AS42" s="915"/>
      <c r="AT42" s="915"/>
      <c r="AU42" s="915"/>
      <c r="AV42" s="915"/>
      <c r="AW42" s="915"/>
      <c r="AX42" s="915"/>
      <c r="AY42" s="915"/>
      <c r="AZ42" s="916"/>
      <c r="BA42" s="916"/>
      <c r="BB42" s="916"/>
      <c r="BC42" s="916"/>
      <c r="BD42" s="916"/>
      <c r="BE42" s="912"/>
      <c r="BF42" s="912"/>
      <c r="BG42" s="912"/>
      <c r="BH42" s="912"/>
      <c r="BI42" s="913"/>
      <c r="BJ42" s="253"/>
      <c r="BK42" s="253"/>
      <c r="BL42" s="253"/>
      <c r="BM42" s="253"/>
      <c r="BN42" s="253"/>
      <c r="BO42" s="266"/>
      <c r="BP42" s="266"/>
      <c r="BQ42" s="263">
        <v>36</v>
      </c>
      <c r="BR42" s="264"/>
      <c r="BS42" s="852"/>
      <c r="BT42" s="853"/>
      <c r="BU42" s="853"/>
      <c r="BV42" s="853"/>
      <c r="BW42" s="853"/>
      <c r="BX42" s="853"/>
      <c r="BY42" s="853"/>
      <c r="BZ42" s="853"/>
      <c r="CA42" s="853"/>
      <c r="CB42" s="853"/>
      <c r="CC42" s="853"/>
      <c r="CD42" s="853"/>
      <c r="CE42" s="853"/>
      <c r="CF42" s="853"/>
      <c r="CG42" s="854"/>
      <c r="CH42" s="865"/>
      <c r="CI42" s="866"/>
      <c r="CJ42" s="866"/>
      <c r="CK42" s="866"/>
      <c r="CL42" s="867"/>
      <c r="CM42" s="865"/>
      <c r="CN42" s="866"/>
      <c r="CO42" s="866"/>
      <c r="CP42" s="866"/>
      <c r="CQ42" s="867"/>
      <c r="CR42" s="865"/>
      <c r="CS42" s="866"/>
      <c r="CT42" s="866"/>
      <c r="CU42" s="866"/>
      <c r="CV42" s="867"/>
      <c r="CW42" s="865"/>
      <c r="CX42" s="866"/>
      <c r="CY42" s="866"/>
      <c r="CZ42" s="866"/>
      <c r="DA42" s="867"/>
      <c r="DB42" s="865"/>
      <c r="DC42" s="866"/>
      <c r="DD42" s="866"/>
      <c r="DE42" s="866"/>
      <c r="DF42" s="867"/>
      <c r="DG42" s="865"/>
      <c r="DH42" s="866"/>
      <c r="DI42" s="866"/>
      <c r="DJ42" s="866"/>
      <c r="DK42" s="867"/>
      <c r="DL42" s="865"/>
      <c r="DM42" s="866"/>
      <c r="DN42" s="866"/>
      <c r="DO42" s="866"/>
      <c r="DP42" s="867"/>
      <c r="DQ42" s="865"/>
      <c r="DR42" s="866"/>
      <c r="DS42" s="866"/>
      <c r="DT42" s="866"/>
      <c r="DU42" s="867"/>
      <c r="DV42" s="868"/>
      <c r="DW42" s="869"/>
      <c r="DX42" s="869"/>
      <c r="DY42" s="869"/>
      <c r="DZ42" s="870"/>
      <c r="EA42" s="247"/>
    </row>
    <row r="43" spans="1:131" s="248" customFormat="1" ht="26.25" customHeight="1" x14ac:dyDescent="0.15">
      <c r="A43" s="262">
        <v>16</v>
      </c>
      <c r="B43" s="839"/>
      <c r="C43" s="840"/>
      <c r="D43" s="840"/>
      <c r="E43" s="840"/>
      <c r="F43" s="840"/>
      <c r="G43" s="840"/>
      <c r="H43" s="840"/>
      <c r="I43" s="840"/>
      <c r="J43" s="840"/>
      <c r="K43" s="840"/>
      <c r="L43" s="840"/>
      <c r="M43" s="840"/>
      <c r="N43" s="840"/>
      <c r="O43" s="840"/>
      <c r="P43" s="841"/>
      <c r="Q43" s="842"/>
      <c r="R43" s="843"/>
      <c r="S43" s="843"/>
      <c r="T43" s="843"/>
      <c r="U43" s="843"/>
      <c r="V43" s="843"/>
      <c r="W43" s="843"/>
      <c r="X43" s="843"/>
      <c r="Y43" s="843"/>
      <c r="Z43" s="843"/>
      <c r="AA43" s="843"/>
      <c r="AB43" s="843"/>
      <c r="AC43" s="843"/>
      <c r="AD43" s="843"/>
      <c r="AE43" s="844"/>
      <c r="AF43" s="845"/>
      <c r="AG43" s="846"/>
      <c r="AH43" s="846"/>
      <c r="AI43" s="846"/>
      <c r="AJ43" s="847"/>
      <c r="AK43" s="914"/>
      <c r="AL43" s="915"/>
      <c r="AM43" s="915"/>
      <c r="AN43" s="915"/>
      <c r="AO43" s="915"/>
      <c r="AP43" s="915"/>
      <c r="AQ43" s="915"/>
      <c r="AR43" s="915"/>
      <c r="AS43" s="915"/>
      <c r="AT43" s="915"/>
      <c r="AU43" s="915"/>
      <c r="AV43" s="915"/>
      <c r="AW43" s="915"/>
      <c r="AX43" s="915"/>
      <c r="AY43" s="915"/>
      <c r="AZ43" s="916"/>
      <c r="BA43" s="916"/>
      <c r="BB43" s="916"/>
      <c r="BC43" s="916"/>
      <c r="BD43" s="916"/>
      <c r="BE43" s="912"/>
      <c r="BF43" s="912"/>
      <c r="BG43" s="912"/>
      <c r="BH43" s="912"/>
      <c r="BI43" s="913"/>
      <c r="BJ43" s="253"/>
      <c r="BK43" s="253"/>
      <c r="BL43" s="253"/>
      <c r="BM43" s="253"/>
      <c r="BN43" s="253"/>
      <c r="BO43" s="266"/>
      <c r="BP43" s="266"/>
      <c r="BQ43" s="263">
        <v>37</v>
      </c>
      <c r="BR43" s="264"/>
      <c r="BS43" s="852"/>
      <c r="BT43" s="853"/>
      <c r="BU43" s="853"/>
      <c r="BV43" s="853"/>
      <c r="BW43" s="853"/>
      <c r="BX43" s="853"/>
      <c r="BY43" s="853"/>
      <c r="BZ43" s="853"/>
      <c r="CA43" s="853"/>
      <c r="CB43" s="853"/>
      <c r="CC43" s="853"/>
      <c r="CD43" s="853"/>
      <c r="CE43" s="853"/>
      <c r="CF43" s="853"/>
      <c r="CG43" s="854"/>
      <c r="CH43" s="865"/>
      <c r="CI43" s="866"/>
      <c r="CJ43" s="866"/>
      <c r="CK43" s="866"/>
      <c r="CL43" s="867"/>
      <c r="CM43" s="865"/>
      <c r="CN43" s="866"/>
      <c r="CO43" s="866"/>
      <c r="CP43" s="866"/>
      <c r="CQ43" s="867"/>
      <c r="CR43" s="865"/>
      <c r="CS43" s="866"/>
      <c r="CT43" s="866"/>
      <c r="CU43" s="866"/>
      <c r="CV43" s="867"/>
      <c r="CW43" s="865"/>
      <c r="CX43" s="866"/>
      <c r="CY43" s="866"/>
      <c r="CZ43" s="866"/>
      <c r="DA43" s="867"/>
      <c r="DB43" s="865"/>
      <c r="DC43" s="866"/>
      <c r="DD43" s="866"/>
      <c r="DE43" s="866"/>
      <c r="DF43" s="867"/>
      <c r="DG43" s="865"/>
      <c r="DH43" s="866"/>
      <c r="DI43" s="866"/>
      <c r="DJ43" s="866"/>
      <c r="DK43" s="867"/>
      <c r="DL43" s="865"/>
      <c r="DM43" s="866"/>
      <c r="DN43" s="866"/>
      <c r="DO43" s="866"/>
      <c r="DP43" s="867"/>
      <c r="DQ43" s="865"/>
      <c r="DR43" s="866"/>
      <c r="DS43" s="866"/>
      <c r="DT43" s="866"/>
      <c r="DU43" s="867"/>
      <c r="DV43" s="868"/>
      <c r="DW43" s="869"/>
      <c r="DX43" s="869"/>
      <c r="DY43" s="869"/>
      <c r="DZ43" s="870"/>
      <c r="EA43" s="247"/>
    </row>
    <row r="44" spans="1:131" s="248" customFormat="1" ht="26.25" customHeight="1" x14ac:dyDescent="0.15">
      <c r="A44" s="262">
        <v>17</v>
      </c>
      <c r="B44" s="839"/>
      <c r="C44" s="840"/>
      <c r="D44" s="840"/>
      <c r="E44" s="840"/>
      <c r="F44" s="840"/>
      <c r="G44" s="840"/>
      <c r="H44" s="840"/>
      <c r="I44" s="840"/>
      <c r="J44" s="840"/>
      <c r="K44" s="840"/>
      <c r="L44" s="840"/>
      <c r="M44" s="840"/>
      <c r="N44" s="840"/>
      <c r="O44" s="840"/>
      <c r="P44" s="841"/>
      <c r="Q44" s="842"/>
      <c r="R44" s="843"/>
      <c r="S44" s="843"/>
      <c r="T44" s="843"/>
      <c r="U44" s="843"/>
      <c r="V44" s="843"/>
      <c r="W44" s="843"/>
      <c r="X44" s="843"/>
      <c r="Y44" s="843"/>
      <c r="Z44" s="843"/>
      <c r="AA44" s="843"/>
      <c r="AB44" s="843"/>
      <c r="AC44" s="843"/>
      <c r="AD44" s="843"/>
      <c r="AE44" s="844"/>
      <c r="AF44" s="845"/>
      <c r="AG44" s="846"/>
      <c r="AH44" s="846"/>
      <c r="AI44" s="846"/>
      <c r="AJ44" s="847"/>
      <c r="AK44" s="914"/>
      <c r="AL44" s="915"/>
      <c r="AM44" s="915"/>
      <c r="AN44" s="915"/>
      <c r="AO44" s="915"/>
      <c r="AP44" s="915"/>
      <c r="AQ44" s="915"/>
      <c r="AR44" s="915"/>
      <c r="AS44" s="915"/>
      <c r="AT44" s="915"/>
      <c r="AU44" s="915"/>
      <c r="AV44" s="915"/>
      <c r="AW44" s="915"/>
      <c r="AX44" s="915"/>
      <c r="AY44" s="915"/>
      <c r="AZ44" s="916"/>
      <c r="BA44" s="916"/>
      <c r="BB44" s="916"/>
      <c r="BC44" s="916"/>
      <c r="BD44" s="916"/>
      <c r="BE44" s="912"/>
      <c r="BF44" s="912"/>
      <c r="BG44" s="912"/>
      <c r="BH44" s="912"/>
      <c r="BI44" s="913"/>
      <c r="BJ44" s="253"/>
      <c r="BK44" s="253"/>
      <c r="BL44" s="253"/>
      <c r="BM44" s="253"/>
      <c r="BN44" s="253"/>
      <c r="BO44" s="266"/>
      <c r="BP44" s="266"/>
      <c r="BQ44" s="263">
        <v>38</v>
      </c>
      <c r="BR44" s="264"/>
      <c r="BS44" s="852"/>
      <c r="BT44" s="853"/>
      <c r="BU44" s="853"/>
      <c r="BV44" s="853"/>
      <c r="BW44" s="853"/>
      <c r="BX44" s="853"/>
      <c r="BY44" s="853"/>
      <c r="BZ44" s="853"/>
      <c r="CA44" s="853"/>
      <c r="CB44" s="853"/>
      <c r="CC44" s="853"/>
      <c r="CD44" s="853"/>
      <c r="CE44" s="853"/>
      <c r="CF44" s="853"/>
      <c r="CG44" s="854"/>
      <c r="CH44" s="865"/>
      <c r="CI44" s="866"/>
      <c r="CJ44" s="866"/>
      <c r="CK44" s="866"/>
      <c r="CL44" s="867"/>
      <c r="CM44" s="865"/>
      <c r="CN44" s="866"/>
      <c r="CO44" s="866"/>
      <c r="CP44" s="866"/>
      <c r="CQ44" s="867"/>
      <c r="CR44" s="865"/>
      <c r="CS44" s="866"/>
      <c r="CT44" s="866"/>
      <c r="CU44" s="866"/>
      <c r="CV44" s="867"/>
      <c r="CW44" s="865"/>
      <c r="CX44" s="866"/>
      <c r="CY44" s="866"/>
      <c r="CZ44" s="866"/>
      <c r="DA44" s="867"/>
      <c r="DB44" s="865"/>
      <c r="DC44" s="866"/>
      <c r="DD44" s="866"/>
      <c r="DE44" s="866"/>
      <c r="DF44" s="867"/>
      <c r="DG44" s="865"/>
      <c r="DH44" s="866"/>
      <c r="DI44" s="866"/>
      <c r="DJ44" s="866"/>
      <c r="DK44" s="867"/>
      <c r="DL44" s="865"/>
      <c r="DM44" s="866"/>
      <c r="DN44" s="866"/>
      <c r="DO44" s="866"/>
      <c r="DP44" s="867"/>
      <c r="DQ44" s="865"/>
      <c r="DR44" s="866"/>
      <c r="DS44" s="866"/>
      <c r="DT44" s="866"/>
      <c r="DU44" s="867"/>
      <c r="DV44" s="868"/>
      <c r="DW44" s="869"/>
      <c r="DX44" s="869"/>
      <c r="DY44" s="869"/>
      <c r="DZ44" s="870"/>
      <c r="EA44" s="247"/>
    </row>
    <row r="45" spans="1:131" s="248" customFormat="1" ht="26.25" customHeight="1" x14ac:dyDescent="0.15">
      <c r="A45" s="262">
        <v>18</v>
      </c>
      <c r="B45" s="839"/>
      <c r="C45" s="840"/>
      <c r="D45" s="840"/>
      <c r="E45" s="840"/>
      <c r="F45" s="840"/>
      <c r="G45" s="840"/>
      <c r="H45" s="840"/>
      <c r="I45" s="840"/>
      <c r="J45" s="840"/>
      <c r="K45" s="840"/>
      <c r="L45" s="840"/>
      <c r="M45" s="840"/>
      <c r="N45" s="840"/>
      <c r="O45" s="840"/>
      <c r="P45" s="841"/>
      <c r="Q45" s="842"/>
      <c r="R45" s="843"/>
      <c r="S45" s="843"/>
      <c r="T45" s="843"/>
      <c r="U45" s="843"/>
      <c r="V45" s="843"/>
      <c r="W45" s="843"/>
      <c r="X45" s="843"/>
      <c r="Y45" s="843"/>
      <c r="Z45" s="843"/>
      <c r="AA45" s="843"/>
      <c r="AB45" s="843"/>
      <c r="AC45" s="843"/>
      <c r="AD45" s="843"/>
      <c r="AE45" s="844"/>
      <c r="AF45" s="845"/>
      <c r="AG45" s="846"/>
      <c r="AH45" s="846"/>
      <c r="AI45" s="846"/>
      <c r="AJ45" s="847"/>
      <c r="AK45" s="914"/>
      <c r="AL45" s="915"/>
      <c r="AM45" s="915"/>
      <c r="AN45" s="915"/>
      <c r="AO45" s="915"/>
      <c r="AP45" s="915"/>
      <c r="AQ45" s="915"/>
      <c r="AR45" s="915"/>
      <c r="AS45" s="915"/>
      <c r="AT45" s="915"/>
      <c r="AU45" s="915"/>
      <c r="AV45" s="915"/>
      <c r="AW45" s="915"/>
      <c r="AX45" s="915"/>
      <c r="AY45" s="915"/>
      <c r="AZ45" s="916"/>
      <c r="BA45" s="916"/>
      <c r="BB45" s="916"/>
      <c r="BC45" s="916"/>
      <c r="BD45" s="916"/>
      <c r="BE45" s="912"/>
      <c r="BF45" s="912"/>
      <c r="BG45" s="912"/>
      <c r="BH45" s="912"/>
      <c r="BI45" s="913"/>
      <c r="BJ45" s="253"/>
      <c r="BK45" s="253"/>
      <c r="BL45" s="253"/>
      <c r="BM45" s="253"/>
      <c r="BN45" s="253"/>
      <c r="BO45" s="266"/>
      <c r="BP45" s="266"/>
      <c r="BQ45" s="263">
        <v>39</v>
      </c>
      <c r="BR45" s="264"/>
      <c r="BS45" s="852"/>
      <c r="BT45" s="853"/>
      <c r="BU45" s="853"/>
      <c r="BV45" s="853"/>
      <c r="BW45" s="853"/>
      <c r="BX45" s="853"/>
      <c r="BY45" s="853"/>
      <c r="BZ45" s="853"/>
      <c r="CA45" s="853"/>
      <c r="CB45" s="853"/>
      <c r="CC45" s="853"/>
      <c r="CD45" s="853"/>
      <c r="CE45" s="853"/>
      <c r="CF45" s="853"/>
      <c r="CG45" s="854"/>
      <c r="CH45" s="865"/>
      <c r="CI45" s="866"/>
      <c r="CJ45" s="866"/>
      <c r="CK45" s="866"/>
      <c r="CL45" s="867"/>
      <c r="CM45" s="865"/>
      <c r="CN45" s="866"/>
      <c r="CO45" s="866"/>
      <c r="CP45" s="866"/>
      <c r="CQ45" s="867"/>
      <c r="CR45" s="865"/>
      <c r="CS45" s="866"/>
      <c r="CT45" s="866"/>
      <c r="CU45" s="866"/>
      <c r="CV45" s="867"/>
      <c r="CW45" s="865"/>
      <c r="CX45" s="866"/>
      <c r="CY45" s="866"/>
      <c r="CZ45" s="866"/>
      <c r="DA45" s="867"/>
      <c r="DB45" s="865"/>
      <c r="DC45" s="866"/>
      <c r="DD45" s="866"/>
      <c r="DE45" s="866"/>
      <c r="DF45" s="867"/>
      <c r="DG45" s="865"/>
      <c r="DH45" s="866"/>
      <c r="DI45" s="866"/>
      <c r="DJ45" s="866"/>
      <c r="DK45" s="867"/>
      <c r="DL45" s="865"/>
      <c r="DM45" s="866"/>
      <c r="DN45" s="866"/>
      <c r="DO45" s="866"/>
      <c r="DP45" s="867"/>
      <c r="DQ45" s="865"/>
      <c r="DR45" s="866"/>
      <c r="DS45" s="866"/>
      <c r="DT45" s="866"/>
      <c r="DU45" s="867"/>
      <c r="DV45" s="868"/>
      <c r="DW45" s="869"/>
      <c r="DX45" s="869"/>
      <c r="DY45" s="869"/>
      <c r="DZ45" s="870"/>
      <c r="EA45" s="247"/>
    </row>
    <row r="46" spans="1:131" s="248" customFormat="1" ht="26.25" customHeight="1" x14ac:dyDescent="0.15">
      <c r="A46" s="262">
        <v>19</v>
      </c>
      <c r="B46" s="839"/>
      <c r="C46" s="840"/>
      <c r="D46" s="840"/>
      <c r="E46" s="840"/>
      <c r="F46" s="840"/>
      <c r="G46" s="840"/>
      <c r="H46" s="840"/>
      <c r="I46" s="840"/>
      <c r="J46" s="840"/>
      <c r="K46" s="840"/>
      <c r="L46" s="840"/>
      <c r="M46" s="840"/>
      <c r="N46" s="840"/>
      <c r="O46" s="840"/>
      <c r="P46" s="841"/>
      <c r="Q46" s="842"/>
      <c r="R46" s="843"/>
      <c r="S46" s="843"/>
      <c r="T46" s="843"/>
      <c r="U46" s="843"/>
      <c r="V46" s="843"/>
      <c r="W46" s="843"/>
      <c r="X46" s="843"/>
      <c r="Y46" s="843"/>
      <c r="Z46" s="843"/>
      <c r="AA46" s="843"/>
      <c r="AB46" s="843"/>
      <c r="AC46" s="843"/>
      <c r="AD46" s="843"/>
      <c r="AE46" s="844"/>
      <c r="AF46" s="845"/>
      <c r="AG46" s="846"/>
      <c r="AH46" s="846"/>
      <c r="AI46" s="846"/>
      <c r="AJ46" s="847"/>
      <c r="AK46" s="914"/>
      <c r="AL46" s="915"/>
      <c r="AM46" s="915"/>
      <c r="AN46" s="915"/>
      <c r="AO46" s="915"/>
      <c r="AP46" s="915"/>
      <c r="AQ46" s="915"/>
      <c r="AR46" s="915"/>
      <c r="AS46" s="915"/>
      <c r="AT46" s="915"/>
      <c r="AU46" s="915"/>
      <c r="AV46" s="915"/>
      <c r="AW46" s="915"/>
      <c r="AX46" s="915"/>
      <c r="AY46" s="915"/>
      <c r="AZ46" s="916"/>
      <c r="BA46" s="916"/>
      <c r="BB46" s="916"/>
      <c r="BC46" s="916"/>
      <c r="BD46" s="916"/>
      <c r="BE46" s="912"/>
      <c r="BF46" s="912"/>
      <c r="BG46" s="912"/>
      <c r="BH46" s="912"/>
      <c r="BI46" s="913"/>
      <c r="BJ46" s="253"/>
      <c r="BK46" s="253"/>
      <c r="BL46" s="253"/>
      <c r="BM46" s="253"/>
      <c r="BN46" s="253"/>
      <c r="BO46" s="266"/>
      <c r="BP46" s="266"/>
      <c r="BQ46" s="263">
        <v>40</v>
      </c>
      <c r="BR46" s="264"/>
      <c r="BS46" s="852"/>
      <c r="BT46" s="853"/>
      <c r="BU46" s="853"/>
      <c r="BV46" s="853"/>
      <c r="BW46" s="853"/>
      <c r="BX46" s="853"/>
      <c r="BY46" s="853"/>
      <c r="BZ46" s="853"/>
      <c r="CA46" s="853"/>
      <c r="CB46" s="853"/>
      <c r="CC46" s="853"/>
      <c r="CD46" s="853"/>
      <c r="CE46" s="853"/>
      <c r="CF46" s="853"/>
      <c r="CG46" s="854"/>
      <c r="CH46" s="865"/>
      <c r="CI46" s="866"/>
      <c r="CJ46" s="866"/>
      <c r="CK46" s="866"/>
      <c r="CL46" s="867"/>
      <c r="CM46" s="865"/>
      <c r="CN46" s="866"/>
      <c r="CO46" s="866"/>
      <c r="CP46" s="866"/>
      <c r="CQ46" s="867"/>
      <c r="CR46" s="865"/>
      <c r="CS46" s="866"/>
      <c r="CT46" s="866"/>
      <c r="CU46" s="866"/>
      <c r="CV46" s="867"/>
      <c r="CW46" s="865"/>
      <c r="CX46" s="866"/>
      <c r="CY46" s="866"/>
      <c r="CZ46" s="866"/>
      <c r="DA46" s="867"/>
      <c r="DB46" s="865"/>
      <c r="DC46" s="866"/>
      <c r="DD46" s="866"/>
      <c r="DE46" s="866"/>
      <c r="DF46" s="867"/>
      <c r="DG46" s="865"/>
      <c r="DH46" s="866"/>
      <c r="DI46" s="866"/>
      <c r="DJ46" s="866"/>
      <c r="DK46" s="867"/>
      <c r="DL46" s="865"/>
      <c r="DM46" s="866"/>
      <c r="DN46" s="866"/>
      <c r="DO46" s="866"/>
      <c r="DP46" s="867"/>
      <c r="DQ46" s="865"/>
      <c r="DR46" s="866"/>
      <c r="DS46" s="866"/>
      <c r="DT46" s="866"/>
      <c r="DU46" s="867"/>
      <c r="DV46" s="868"/>
      <c r="DW46" s="869"/>
      <c r="DX46" s="869"/>
      <c r="DY46" s="869"/>
      <c r="DZ46" s="870"/>
      <c r="EA46" s="247"/>
    </row>
    <row r="47" spans="1:131" s="248" customFormat="1" ht="26.25" customHeight="1" x14ac:dyDescent="0.15">
      <c r="A47" s="262">
        <v>20</v>
      </c>
      <c r="B47" s="839"/>
      <c r="C47" s="840"/>
      <c r="D47" s="840"/>
      <c r="E47" s="840"/>
      <c r="F47" s="840"/>
      <c r="G47" s="840"/>
      <c r="H47" s="840"/>
      <c r="I47" s="840"/>
      <c r="J47" s="840"/>
      <c r="K47" s="840"/>
      <c r="L47" s="840"/>
      <c r="M47" s="840"/>
      <c r="N47" s="840"/>
      <c r="O47" s="840"/>
      <c r="P47" s="841"/>
      <c r="Q47" s="842"/>
      <c r="R47" s="843"/>
      <c r="S47" s="843"/>
      <c r="T47" s="843"/>
      <c r="U47" s="843"/>
      <c r="V47" s="843"/>
      <c r="W47" s="843"/>
      <c r="X47" s="843"/>
      <c r="Y47" s="843"/>
      <c r="Z47" s="843"/>
      <c r="AA47" s="843"/>
      <c r="AB47" s="843"/>
      <c r="AC47" s="843"/>
      <c r="AD47" s="843"/>
      <c r="AE47" s="844"/>
      <c r="AF47" s="845"/>
      <c r="AG47" s="846"/>
      <c r="AH47" s="846"/>
      <c r="AI47" s="846"/>
      <c r="AJ47" s="847"/>
      <c r="AK47" s="914"/>
      <c r="AL47" s="915"/>
      <c r="AM47" s="915"/>
      <c r="AN47" s="915"/>
      <c r="AO47" s="915"/>
      <c r="AP47" s="915"/>
      <c r="AQ47" s="915"/>
      <c r="AR47" s="915"/>
      <c r="AS47" s="915"/>
      <c r="AT47" s="915"/>
      <c r="AU47" s="915"/>
      <c r="AV47" s="915"/>
      <c r="AW47" s="915"/>
      <c r="AX47" s="915"/>
      <c r="AY47" s="915"/>
      <c r="AZ47" s="916"/>
      <c r="BA47" s="916"/>
      <c r="BB47" s="916"/>
      <c r="BC47" s="916"/>
      <c r="BD47" s="916"/>
      <c r="BE47" s="912"/>
      <c r="BF47" s="912"/>
      <c r="BG47" s="912"/>
      <c r="BH47" s="912"/>
      <c r="BI47" s="913"/>
      <c r="BJ47" s="253"/>
      <c r="BK47" s="253"/>
      <c r="BL47" s="253"/>
      <c r="BM47" s="253"/>
      <c r="BN47" s="253"/>
      <c r="BO47" s="266"/>
      <c r="BP47" s="266"/>
      <c r="BQ47" s="263">
        <v>41</v>
      </c>
      <c r="BR47" s="264"/>
      <c r="BS47" s="852"/>
      <c r="BT47" s="853"/>
      <c r="BU47" s="853"/>
      <c r="BV47" s="853"/>
      <c r="BW47" s="853"/>
      <c r="BX47" s="853"/>
      <c r="BY47" s="853"/>
      <c r="BZ47" s="853"/>
      <c r="CA47" s="853"/>
      <c r="CB47" s="853"/>
      <c r="CC47" s="853"/>
      <c r="CD47" s="853"/>
      <c r="CE47" s="853"/>
      <c r="CF47" s="853"/>
      <c r="CG47" s="854"/>
      <c r="CH47" s="865"/>
      <c r="CI47" s="866"/>
      <c r="CJ47" s="866"/>
      <c r="CK47" s="866"/>
      <c r="CL47" s="867"/>
      <c r="CM47" s="865"/>
      <c r="CN47" s="866"/>
      <c r="CO47" s="866"/>
      <c r="CP47" s="866"/>
      <c r="CQ47" s="867"/>
      <c r="CR47" s="865"/>
      <c r="CS47" s="866"/>
      <c r="CT47" s="866"/>
      <c r="CU47" s="866"/>
      <c r="CV47" s="867"/>
      <c r="CW47" s="865"/>
      <c r="CX47" s="866"/>
      <c r="CY47" s="866"/>
      <c r="CZ47" s="866"/>
      <c r="DA47" s="867"/>
      <c r="DB47" s="865"/>
      <c r="DC47" s="866"/>
      <c r="DD47" s="866"/>
      <c r="DE47" s="866"/>
      <c r="DF47" s="867"/>
      <c r="DG47" s="865"/>
      <c r="DH47" s="866"/>
      <c r="DI47" s="866"/>
      <c r="DJ47" s="866"/>
      <c r="DK47" s="867"/>
      <c r="DL47" s="865"/>
      <c r="DM47" s="866"/>
      <c r="DN47" s="866"/>
      <c r="DO47" s="866"/>
      <c r="DP47" s="867"/>
      <c r="DQ47" s="865"/>
      <c r="DR47" s="866"/>
      <c r="DS47" s="866"/>
      <c r="DT47" s="866"/>
      <c r="DU47" s="867"/>
      <c r="DV47" s="868"/>
      <c r="DW47" s="869"/>
      <c r="DX47" s="869"/>
      <c r="DY47" s="869"/>
      <c r="DZ47" s="870"/>
      <c r="EA47" s="247"/>
    </row>
    <row r="48" spans="1:131" s="248" customFormat="1" ht="26.25" customHeight="1" x14ac:dyDescent="0.15">
      <c r="A48" s="262">
        <v>21</v>
      </c>
      <c r="B48" s="839"/>
      <c r="C48" s="840"/>
      <c r="D48" s="840"/>
      <c r="E48" s="840"/>
      <c r="F48" s="840"/>
      <c r="G48" s="840"/>
      <c r="H48" s="840"/>
      <c r="I48" s="840"/>
      <c r="J48" s="840"/>
      <c r="K48" s="840"/>
      <c r="L48" s="840"/>
      <c r="M48" s="840"/>
      <c r="N48" s="840"/>
      <c r="O48" s="840"/>
      <c r="P48" s="841"/>
      <c r="Q48" s="842"/>
      <c r="R48" s="843"/>
      <c r="S48" s="843"/>
      <c r="T48" s="843"/>
      <c r="U48" s="843"/>
      <c r="V48" s="843"/>
      <c r="W48" s="843"/>
      <c r="X48" s="843"/>
      <c r="Y48" s="843"/>
      <c r="Z48" s="843"/>
      <c r="AA48" s="843"/>
      <c r="AB48" s="843"/>
      <c r="AC48" s="843"/>
      <c r="AD48" s="843"/>
      <c r="AE48" s="844"/>
      <c r="AF48" s="845"/>
      <c r="AG48" s="846"/>
      <c r="AH48" s="846"/>
      <c r="AI48" s="846"/>
      <c r="AJ48" s="847"/>
      <c r="AK48" s="914"/>
      <c r="AL48" s="915"/>
      <c r="AM48" s="915"/>
      <c r="AN48" s="915"/>
      <c r="AO48" s="915"/>
      <c r="AP48" s="915"/>
      <c r="AQ48" s="915"/>
      <c r="AR48" s="915"/>
      <c r="AS48" s="915"/>
      <c r="AT48" s="915"/>
      <c r="AU48" s="915"/>
      <c r="AV48" s="915"/>
      <c r="AW48" s="915"/>
      <c r="AX48" s="915"/>
      <c r="AY48" s="915"/>
      <c r="AZ48" s="916"/>
      <c r="BA48" s="916"/>
      <c r="BB48" s="916"/>
      <c r="BC48" s="916"/>
      <c r="BD48" s="916"/>
      <c r="BE48" s="912"/>
      <c r="BF48" s="912"/>
      <c r="BG48" s="912"/>
      <c r="BH48" s="912"/>
      <c r="BI48" s="913"/>
      <c r="BJ48" s="253"/>
      <c r="BK48" s="253"/>
      <c r="BL48" s="253"/>
      <c r="BM48" s="253"/>
      <c r="BN48" s="253"/>
      <c r="BO48" s="266"/>
      <c r="BP48" s="266"/>
      <c r="BQ48" s="263">
        <v>42</v>
      </c>
      <c r="BR48" s="264"/>
      <c r="BS48" s="852"/>
      <c r="BT48" s="853"/>
      <c r="BU48" s="853"/>
      <c r="BV48" s="853"/>
      <c r="BW48" s="853"/>
      <c r="BX48" s="853"/>
      <c r="BY48" s="853"/>
      <c r="BZ48" s="853"/>
      <c r="CA48" s="853"/>
      <c r="CB48" s="853"/>
      <c r="CC48" s="853"/>
      <c r="CD48" s="853"/>
      <c r="CE48" s="853"/>
      <c r="CF48" s="853"/>
      <c r="CG48" s="854"/>
      <c r="CH48" s="865"/>
      <c r="CI48" s="866"/>
      <c r="CJ48" s="866"/>
      <c r="CK48" s="866"/>
      <c r="CL48" s="867"/>
      <c r="CM48" s="865"/>
      <c r="CN48" s="866"/>
      <c r="CO48" s="866"/>
      <c r="CP48" s="866"/>
      <c r="CQ48" s="867"/>
      <c r="CR48" s="865"/>
      <c r="CS48" s="866"/>
      <c r="CT48" s="866"/>
      <c r="CU48" s="866"/>
      <c r="CV48" s="867"/>
      <c r="CW48" s="865"/>
      <c r="CX48" s="866"/>
      <c r="CY48" s="866"/>
      <c r="CZ48" s="866"/>
      <c r="DA48" s="867"/>
      <c r="DB48" s="865"/>
      <c r="DC48" s="866"/>
      <c r="DD48" s="866"/>
      <c r="DE48" s="866"/>
      <c r="DF48" s="867"/>
      <c r="DG48" s="865"/>
      <c r="DH48" s="866"/>
      <c r="DI48" s="866"/>
      <c r="DJ48" s="866"/>
      <c r="DK48" s="867"/>
      <c r="DL48" s="865"/>
      <c r="DM48" s="866"/>
      <c r="DN48" s="866"/>
      <c r="DO48" s="866"/>
      <c r="DP48" s="867"/>
      <c r="DQ48" s="865"/>
      <c r="DR48" s="866"/>
      <c r="DS48" s="866"/>
      <c r="DT48" s="866"/>
      <c r="DU48" s="867"/>
      <c r="DV48" s="868"/>
      <c r="DW48" s="869"/>
      <c r="DX48" s="869"/>
      <c r="DY48" s="869"/>
      <c r="DZ48" s="870"/>
      <c r="EA48" s="247"/>
    </row>
    <row r="49" spans="1:131" s="248" customFormat="1" ht="26.25" customHeight="1" x14ac:dyDescent="0.15">
      <c r="A49" s="262">
        <v>22</v>
      </c>
      <c r="B49" s="839"/>
      <c r="C49" s="840"/>
      <c r="D49" s="840"/>
      <c r="E49" s="840"/>
      <c r="F49" s="840"/>
      <c r="G49" s="840"/>
      <c r="H49" s="840"/>
      <c r="I49" s="840"/>
      <c r="J49" s="840"/>
      <c r="K49" s="840"/>
      <c r="L49" s="840"/>
      <c r="M49" s="840"/>
      <c r="N49" s="840"/>
      <c r="O49" s="840"/>
      <c r="P49" s="841"/>
      <c r="Q49" s="842"/>
      <c r="R49" s="843"/>
      <c r="S49" s="843"/>
      <c r="T49" s="843"/>
      <c r="U49" s="843"/>
      <c r="V49" s="843"/>
      <c r="W49" s="843"/>
      <c r="X49" s="843"/>
      <c r="Y49" s="843"/>
      <c r="Z49" s="843"/>
      <c r="AA49" s="843"/>
      <c r="AB49" s="843"/>
      <c r="AC49" s="843"/>
      <c r="AD49" s="843"/>
      <c r="AE49" s="844"/>
      <c r="AF49" s="845"/>
      <c r="AG49" s="846"/>
      <c r="AH49" s="846"/>
      <c r="AI49" s="846"/>
      <c r="AJ49" s="847"/>
      <c r="AK49" s="914"/>
      <c r="AL49" s="915"/>
      <c r="AM49" s="915"/>
      <c r="AN49" s="915"/>
      <c r="AO49" s="915"/>
      <c r="AP49" s="915"/>
      <c r="AQ49" s="915"/>
      <c r="AR49" s="915"/>
      <c r="AS49" s="915"/>
      <c r="AT49" s="915"/>
      <c r="AU49" s="915"/>
      <c r="AV49" s="915"/>
      <c r="AW49" s="915"/>
      <c r="AX49" s="915"/>
      <c r="AY49" s="915"/>
      <c r="AZ49" s="916"/>
      <c r="BA49" s="916"/>
      <c r="BB49" s="916"/>
      <c r="BC49" s="916"/>
      <c r="BD49" s="916"/>
      <c r="BE49" s="912"/>
      <c r="BF49" s="912"/>
      <c r="BG49" s="912"/>
      <c r="BH49" s="912"/>
      <c r="BI49" s="913"/>
      <c r="BJ49" s="253"/>
      <c r="BK49" s="253"/>
      <c r="BL49" s="253"/>
      <c r="BM49" s="253"/>
      <c r="BN49" s="253"/>
      <c r="BO49" s="266"/>
      <c r="BP49" s="266"/>
      <c r="BQ49" s="263">
        <v>43</v>
      </c>
      <c r="BR49" s="264"/>
      <c r="BS49" s="852"/>
      <c r="BT49" s="853"/>
      <c r="BU49" s="853"/>
      <c r="BV49" s="853"/>
      <c r="BW49" s="853"/>
      <c r="BX49" s="853"/>
      <c r="BY49" s="853"/>
      <c r="BZ49" s="853"/>
      <c r="CA49" s="853"/>
      <c r="CB49" s="853"/>
      <c r="CC49" s="853"/>
      <c r="CD49" s="853"/>
      <c r="CE49" s="853"/>
      <c r="CF49" s="853"/>
      <c r="CG49" s="854"/>
      <c r="CH49" s="865"/>
      <c r="CI49" s="866"/>
      <c r="CJ49" s="866"/>
      <c r="CK49" s="866"/>
      <c r="CL49" s="867"/>
      <c r="CM49" s="865"/>
      <c r="CN49" s="866"/>
      <c r="CO49" s="866"/>
      <c r="CP49" s="866"/>
      <c r="CQ49" s="867"/>
      <c r="CR49" s="865"/>
      <c r="CS49" s="866"/>
      <c r="CT49" s="866"/>
      <c r="CU49" s="866"/>
      <c r="CV49" s="867"/>
      <c r="CW49" s="865"/>
      <c r="CX49" s="866"/>
      <c r="CY49" s="866"/>
      <c r="CZ49" s="866"/>
      <c r="DA49" s="867"/>
      <c r="DB49" s="865"/>
      <c r="DC49" s="866"/>
      <c r="DD49" s="866"/>
      <c r="DE49" s="866"/>
      <c r="DF49" s="867"/>
      <c r="DG49" s="865"/>
      <c r="DH49" s="866"/>
      <c r="DI49" s="866"/>
      <c r="DJ49" s="866"/>
      <c r="DK49" s="867"/>
      <c r="DL49" s="865"/>
      <c r="DM49" s="866"/>
      <c r="DN49" s="866"/>
      <c r="DO49" s="866"/>
      <c r="DP49" s="867"/>
      <c r="DQ49" s="865"/>
      <c r="DR49" s="866"/>
      <c r="DS49" s="866"/>
      <c r="DT49" s="866"/>
      <c r="DU49" s="867"/>
      <c r="DV49" s="868"/>
      <c r="DW49" s="869"/>
      <c r="DX49" s="869"/>
      <c r="DY49" s="869"/>
      <c r="DZ49" s="870"/>
      <c r="EA49" s="247"/>
    </row>
    <row r="50" spans="1:131" s="248" customFormat="1" ht="26.25" customHeight="1" x14ac:dyDescent="0.15">
      <c r="A50" s="262">
        <v>23</v>
      </c>
      <c r="B50" s="839"/>
      <c r="C50" s="840"/>
      <c r="D50" s="840"/>
      <c r="E50" s="840"/>
      <c r="F50" s="840"/>
      <c r="G50" s="840"/>
      <c r="H50" s="840"/>
      <c r="I50" s="840"/>
      <c r="J50" s="840"/>
      <c r="K50" s="840"/>
      <c r="L50" s="840"/>
      <c r="M50" s="840"/>
      <c r="N50" s="840"/>
      <c r="O50" s="840"/>
      <c r="P50" s="841"/>
      <c r="Q50" s="917"/>
      <c r="R50" s="918"/>
      <c r="S50" s="918"/>
      <c r="T50" s="918"/>
      <c r="U50" s="918"/>
      <c r="V50" s="918"/>
      <c r="W50" s="918"/>
      <c r="X50" s="918"/>
      <c r="Y50" s="918"/>
      <c r="Z50" s="918"/>
      <c r="AA50" s="918"/>
      <c r="AB50" s="918"/>
      <c r="AC50" s="918"/>
      <c r="AD50" s="918"/>
      <c r="AE50" s="919"/>
      <c r="AF50" s="845"/>
      <c r="AG50" s="846"/>
      <c r="AH50" s="846"/>
      <c r="AI50" s="846"/>
      <c r="AJ50" s="847"/>
      <c r="AK50" s="920"/>
      <c r="AL50" s="918"/>
      <c r="AM50" s="918"/>
      <c r="AN50" s="918"/>
      <c r="AO50" s="918"/>
      <c r="AP50" s="918"/>
      <c r="AQ50" s="918"/>
      <c r="AR50" s="918"/>
      <c r="AS50" s="918"/>
      <c r="AT50" s="918"/>
      <c r="AU50" s="918"/>
      <c r="AV50" s="918"/>
      <c r="AW50" s="918"/>
      <c r="AX50" s="918"/>
      <c r="AY50" s="918"/>
      <c r="AZ50" s="921"/>
      <c r="BA50" s="921"/>
      <c r="BB50" s="921"/>
      <c r="BC50" s="921"/>
      <c r="BD50" s="921"/>
      <c r="BE50" s="912"/>
      <c r="BF50" s="912"/>
      <c r="BG50" s="912"/>
      <c r="BH50" s="912"/>
      <c r="BI50" s="913"/>
      <c r="BJ50" s="253"/>
      <c r="BK50" s="253"/>
      <c r="BL50" s="253"/>
      <c r="BM50" s="253"/>
      <c r="BN50" s="253"/>
      <c r="BO50" s="266"/>
      <c r="BP50" s="266"/>
      <c r="BQ50" s="263">
        <v>44</v>
      </c>
      <c r="BR50" s="264"/>
      <c r="BS50" s="852"/>
      <c r="BT50" s="853"/>
      <c r="BU50" s="853"/>
      <c r="BV50" s="853"/>
      <c r="BW50" s="853"/>
      <c r="BX50" s="853"/>
      <c r="BY50" s="853"/>
      <c r="BZ50" s="853"/>
      <c r="CA50" s="853"/>
      <c r="CB50" s="853"/>
      <c r="CC50" s="853"/>
      <c r="CD50" s="853"/>
      <c r="CE50" s="853"/>
      <c r="CF50" s="853"/>
      <c r="CG50" s="854"/>
      <c r="CH50" s="865"/>
      <c r="CI50" s="866"/>
      <c r="CJ50" s="866"/>
      <c r="CK50" s="866"/>
      <c r="CL50" s="867"/>
      <c r="CM50" s="865"/>
      <c r="CN50" s="866"/>
      <c r="CO50" s="866"/>
      <c r="CP50" s="866"/>
      <c r="CQ50" s="867"/>
      <c r="CR50" s="865"/>
      <c r="CS50" s="866"/>
      <c r="CT50" s="866"/>
      <c r="CU50" s="866"/>
      <c r="CV50" s="867"/>
      <c r="CW50" s="865"/>
      <c r="CX50" s="866"/>
      <c r="CY50" s="866"/>
      <c r="CZ50" s="866"/>
      <c r="DA50" s="867"/>
      <c r="DB50" s="865"/>
      <c r="DC50" s="866"/>
      <c r="DD50" s="866"/>
      <c r="DE50" s="866"/>
      <c r="DF50" s="867"/>
      <c r="DG50" s="865"/>
      <c r="DH50" s="866"/>
      <c r="DI50" s="866"/>
      <c r="DJ50" s="866"/>
      <c r="DK50" s="867"/>
      <c r="DL50" s="865"/>
      <c r="DM50" s="866"/>
      <c r="DN50" s="866"/>
      <c r="DO50" s="866"/>
      <c r="DP50" s="867"/>
      <c r="DQ50" s="865"/>
      <c r="DR50" s="866"/>
      <c r="DS50" s="866"/>
      <c r="DT50" s="866"/>
      <c r="DU50" s="867"/>
      <c r="DV50" s="868"/>
      <c r="DW50" s="869"/>
      <c r="DX50" s="869"/>
      <c r="DY50" s="869"/>
      <c r="DZ50" s="870"/>
      <c r="EA50" s="247"/>
    </row>
    <row r="51" spans="1:131" s="248" customFormat="1" ht="26.25" customHeight="1" x14ac:dyDescent="0.15">
      <c r="A51" s="262">
        <v>24</v>
      </c>
      <c r="B51" s="839"/>
      <c r="C51" s="840"/>
      <c r="D51" s="840"/>
      <c r="E51" s="840"/>
      <c r="F51" s="840"/>
      <c r="G51" s="840"/>
      <c r="H51" s="840"/>
      <c r="I51" s="840"/>
      <c r="J51" s="840"/>
      <c r="K51" s="840"/>
      <c r="L51" s="840"/>
      <c r="M51" s="840"/>
      <c r="N51" s="840"/>
      <c r="O51" s="840"/>
      <c r="P51" s="841"/>
      <c r="Q51" s="917"/>
      <c r="R51" s="918"/>
      <c r="S51" s="918"/>
      <c r="T51" s="918"/>
      <c r="U51" s="918"/>
      <c r="V51" s="918"/>
      <c r="W51" s="918"/>
      <c r="X51" s="918"/>
      <c r="Y51" s="918"/>
      <c r="Z51" s="918"/>
      <c r="AA51" s="918"/>
      <c r="AB51" s="918"/>
      <c r="AC51" s="918"/>
      <c r="AD51" s="918"/>
      <c r="AE51" s="919"/>
      <c r="AF51" s="845"/>
      <c r="AG51" s="846"/>
      <c r="AH51" s="846"/>
      <c r="AI51" s="846"/>
      <c r="AJ51" s="847"/>
      <c r="AK51" s="920"/>
      <c r="AL51" s="918"/>
      <c r="AM51" s="918"/>
      <c r="AN51" s="918"/>
      <c r="AO51" s="918"/>
      <c r="AP51" s="918"/>
      <c r="AQ51" s="918"/>
      <c r="AR51" s="918"/>
      <c r="AS51" s="918"/>
      <c r="AT51" s="918"/>
      <c r="AU51" s="918"/>
      <c r="AV51" s="918"/>
      <c r="AW51" s="918"/>
      <c r="AX51" s="918"/>
      <c r="AY51" s="918"/>
      <c r="AZ51" s="921"/>
      <c r="BA51" s="921"/>
      <c r="BB51" s="921"/>
      <c r="BC51" s="921"/>
      <c r="BD51" s="921"/>
      <c r="BE51" s="912"/>
      <c r="BF51" s="912"/>
      <c r="BG51" s="912"/>
      <c r="BH51" s="912"/>
      <c r="BI51" s="913"/>
      <c r="BJ51" s="253"/>
      <c r="BK51" s="253"/>
      <c r="BL51" s="253"/>
      <c r="BM51" s="253"/>
      <c r="BN51" s="253"/>
      <c r="BO51" s="266"/>
      <c r="BP51" s="266"/>
      <c r="BQ51" s="263">
        <v>45</v>
      </c>
      <c r="BR51" s="264"/>
      <c r="BS51" s="852"/>
      <c r="BT51" s="853"/>
      <c r="BU51" s="853"/>
      <c r="BV51" s="853"/>
      <c r="BW51" s="853"/>
      <c r="BX51" s="853"/>
      <c r="BY51" s="853"/>
      <c r="BZ51" s="853"/>
      <c r="CA51" s="853"/>
      <c r="CB51" s="853"/>
      <c r="CC51" s="853"/>
      <c r="CD51" s="853"/>
      <c r="CE51" s="853"/>
      <c r="CF51" s="853"/>
      <c r="CG51" s="854"/>
      <c r="CH51" s="865"/>
      <c r="CI51" s="866"/>
      <c r="CJ51" s="866"/>
      <c r="CK51" s="866"/>
      <c r="CL51" s="867"/>
      <c r="CM51" s="865"/>
      <c r="CN51" s="866"/>
      <c r="CO51" s="866"/>
      <c r="CP51" s="866"/>
      <c r="CQ51" s="867"/>
      <c r="CR51" s="865"/>
      <c r="CS51" s="866"/>
      <c r="CT51" s="866"/>
      <c r="CU51" s="866"/>
      <c r="CV51" s="867"/>
      <c r="CW51" s="865"/>
      <c r="CX51" s="866"/>
      <c r="CY51" s="866"/>
      <c r="CZ51" s="866"/>
      <c r="DA51" s="867"/>
      <c r="DB51" s="865"/>
      <c r="DC51" s="866"/>
      <c r="DD51" s="866"/>
      <c r="DE51" s="866"/>
      <c r="DF51" s="867"/>
      <c r="DG51" s="865"/>
      <c r="DH51" s="866"/>
      <c r="DI51" s="866"/>
      <c r="DJ51" s="866"/>
      <c r="DK51" s="867"/>
      <c r="DL51" s="865"/>
      <c r="DM51" s="866"/>
      <c r="DN51" s="866"/>
      <c r="DO51" s="866"/>
      <c r="DP51" s="867"/>
      <c r="DQ51" s="865"/>
      <c r="DR51" s="866"/>
      <c r="DS51" s="866"/>
      <c r="DT51" s="866"/>
      <c r="DU51" s="867"/>
      <c r="DV51" s="868"/>
      <c r="DW51" s="869"/>
      <c r="DX51" s="869"/>
      <c r="DY51" s="869"/>
      <c r="DZ51" s="870"/>
      <c r="EA51" s="247"/>
    </row>
    <row r="52" spans="1:131" s="248" customFormat="1" ht="26.25" customHeight="1" x14ac:dyDescent="0.15">
      <c r="A52" s="262">
        <v>25</v>
      </c>
      <c r="B52" s="839"/>
      <c r="C52" s="840"/>
      <c r="D52" s="840"/>
      <c r="E52" s="840"/>
      <c r="F52" s="840"/>
      <c r="G52" s="840"/>
      <c r="H52" s="840"/>
      <c r="I52" s="840"/>
      <c r="J52" s="840"/>
      <c r="K52" s="840"/>
      <c r="L52" s="840"/>
      <c r="M52" s="840"/>
      <c r="N52" s="840"/>
      <c r="O52" s="840"/>
      <c r="P52" s="841"/>
      <c r="Q52" s="917"/>
      <c r="R52" s="918"/>
      <c r="S52" s="918"/>
      <c r="T52" s="918"/>
      <c r="U52" s="918"/>
      <c r="V52" s="918"/>
      <c r="W52" s="918"/>
      <c r="X52" s="918"/>
      <c r="Y52" s="918"/>
      <c r="Z52" s="918"/>
      <c r="AA52" s="918"/>
      <c r="AB52" s="918"/>
      <c r="AC52" s="918"/>
      <c r="AD52" s="918"/>
      <c r="AE52" s="919"/>
      <c r="AF52" s="845"/>
      <c r="AG52" s="846"/>
      <c r="AH52" s="846"/>
      <c r="AI52" s="846"/>
      <c r="AJ52" s="847"/>
      <c r="AK52" s="920"/>
      <c r="AL52" s="918"/>
      <c r="AM52" s="918"/>
      <c r="AN52" s="918"/>
      <c r="AO52" s="918"/>
      <c r="AP52" s="918"/>
      <c r="AQ52" s="918"/>
      <c r="AR52" s="918"/>
      <c r="AS52" s="918"/>
      <c r="AT52" s="918"/>
      <c r="AU52" s="918"/>
      <c r="AV52" s="918"/>
      <c r="AW52" s="918"/>
      <c r="AX52" s="918"/>
      <c r="AY52" s="918"/>
      <c r="AZ52" s="921"/>
      <c r="BA52" s="921"/>
      <c r="BB52" s="921"/>
      <c r="BC52" s="921"/>
      <c r="BD52" s="921"/>
      <c r="BE52" s="912"/>
      <c r="BF52" s="912"/>
      <c r="BG52" s="912"/>
      <c r="BH52" s="912"/>
      <c r="BI52" s="913"/>
      <c r="BJ52" s="253"/>
      <c r="BK52" s="253"/>
      <c r="BL52" s="253"/>
      <c r="BM52" s="253"/>
      <c r="BN52" s="253"/>
      <c r="BO52" s="266"/>
      <c r="BP52" s="266"/>
      <c r="BQ52" s="263">
        <v>46</v>
      </c>
      <c r="BR52" s="264"/>
      <c r="BS52" s="852"/>
      <c r="BT52" s="853"/>
      <c r="BU52" s="853"/>
      <c r="BV52" s="853"/>
      <c r="BW52" s="853"/>
      <c r="BX52" s="853"/>
      <c r="BY52" s="853"/>
      <c r="BZ52" s="853"/>
      <c r="CA52" s="853"/>
      <c r="CB52" s="853"/>
      <c r="CC52" s="853"/>
      <c r="CD52" s="853"/>
      <c r="CE52" s="853"/>
      <c r="CF52" s="853"/>
      <c r="CG52" s="854"/>
      <c r="CH52" s="865"/>
      <c r="CI52" s="866"/>
      <c r="CJ52" s="866"/>
      <c r="CK52" s="866"/>
      <c r="CL52" s="867"/>
      <c r="CM52" s="865"/>
      <c r="CN52" s="866"/>
      <c r="CO52" s="866"/>
      <c r="CP52" s="866"/>
      <c r="CQ52" s="867"/>
      <c r="CR52" s="865"/>
      <c r="CS52" s="866"/>
      <c r="CT52" s="866"/>
      <c r="CU52" s="866"/>
      <c r="CV52" s="867"/>
      <c r="CW52" s="865"/>
      <c r="CX52" s="866"/>
      <c r="CY52" s="866"/>
      <c r="CZ52" s="866"/>
      <c r="DA52" s="867"/>
      <c r="DB52" s="865"/>
      <c r="DC52" s="866"/>
      <c r="DD52" s="866"/>
      <c r="DE52" s="866"/>
      <c r="DF52" s="867"/>
      <c r="DG52" s="865"/>
      <c r="DH52" s="866"/>
      <c r="DI52" s="866"/>
      <c r="DJ52" s="866"/>
      <c r="DK52" s="867"/>
      <c r="DL52" s="865"/>
      <c r="DM52" s="866"/>
      <c r="DN52" s="866"/>
      <c r="DO52" s="866"/>
      <c r="DP52" s="867"/>
      <c r="DQ52" s="865"/>
      <c r="DR52" s="866"/>
      <c r="DS52" s="866"/>
      <c r="DT52" s="866"/>
      <c r="DU52" s="867"/>
      <c r="DV52" s="868"/>
      <c r="DW52" s="869"/>
      <c r="DX52" s="869"/>
      <c r="DY52" s="869"/>
      <c r="DZ52" s="870"/>
      <c r="EA52" s="247"/>
    </row>
    <row r="53" spans="1:131" s="248" customFormat="1" ht="26.25" customHeight="1" x14ac:dyDescent="0.15">
      <c r="A53" s="262">
        <v>26</v>
      </c>
      <c r="B53" s="839"/>
      <c r="C53" s="840"/>
      <c r="D53" s="840"/>
      <c r="E53" s="840"/>
      <c r="F53" s="840"/>
      <c r="G53" s="840"/>
      <c r="H53" s="840"/>
      <c r="I53" s="840"/>
      <c r="J53" s="840"/>
      <c r="K53" s="840"/>
      <c r="L53" s="840"/>
      <c r="M53" s="840"/>
      <c r="N53" s="840"/>
      <c r="O53" s="840"/>
      <c r="P53" s="841"/>
      <c r="Q53" s="917"/>
      <c r="R53" s="918"/>
      <c r="S53" s="918"/>
      <c r="T53" s="918"/>
      <c r="U53" s="918"/>
      <c r="V53" s="918"/>
      <c r="W53" s="918"/>
      <c r="X53" s="918"/>
      <c r="Y53" s="918"/>
      <c r="Z53" s="918"/>
      <c r="AA53" s="918"/>
      <c r="AB53" s="918"/>
      <c r="AC53" s="918"/>
      <c r="AD53" s="918"/>
      <c r="AE53" s="919"/>
      <c r="AF53" s="845"/>
      <c r="AG53" s="846"/>
      <c r="AH53" s="846"/>
      <c r="AI53" s="846"/>
      <c r="AJ53" s="847"/>
      <c r="AK53" s="920"/>
      <c r="AL53" s="918"/>
      <c r="AM53" s="918"/>
      <c r="AN53" s="918"/>
      <c r="AO53" s="918"/>
      <c r="AP53" s="918"/>
      <c r="AQ53" s="918"/>
      <c r="AR53" s="918"/>
      <c r="AS53" s="918"/>
      <c r="AT53" s="918"/>
      <c r="AU53" s="918"/>
      <c r="AV53" s="918"/>
      <c r="AW53" s="918"/>
      <c r="AX53" s="918"/>
      <c r="AY53" s="918"/>
      <c r="AZ53" s="921"/>
      <c r="BA53" s="921"/>
      <c r="BB53" s="921"/>
      <c r="BC53" s="921"/>
      <c r="BD53" s="921"/>
      <c r="BE53" s="912"/>
      <c r="BF53" s="912"/>
      <c r="BG53" s="912"/>
      <c r="BH53" s="912"/>
      <c r="BI53" s="913"/>
      <c r="BJ53" s="253"/>
      <c r="BK53" s="253"/>
      <c r="BL53" s="253"/>
      <c r="BM53" s="253"/>
      <c r="BN53" s="253"/>
      <c r="BO53" s="266"/>
      <c r="BP53" s="266"/>
      <c r="BQ53" s="263">
        <v>47</v>
      </c>
      <c r="BR53" s="264"/>
      <c r="BS53" s="852"/>
      <c r="BT53" s="853"/>
      <c r="BU53" s="853"/>
      <c r="BV53" s="853"/>
      <c r="BW53" s="853"/>
      <c r="BX53" s="853"/>
      <c r="BY53" s="853"/>
      <c r="BZ53" s="853"/>
      <c r="CA53" s="853"/>
      <c r="CB53" s="853"/>
      <c r="CC53" s="853"/>
      <c r="CD53" s="853"/>
      <c r="CE53" s="853"/>
      <c r="CF53" s="853"/>
      <c r="CG53" s="854"/>
      <c r="CH53" s="865"/>
      <c r="CI53" s="866"/>
      <c r="CJ53" s="866"/>
      <c r="CK53" s="866"/>
      <c r="CL53" s="867"/>
      <c r="CM53" s="865"/>
      <c r="CN53" s="866"/>
      <c r="CO53" s="866"/>
      <c r="CP53" s="866"/>
      <c r="CQ53" s="867"/>
      <c r="CR53" s="865"/>
      <c r="CS53" s="866"/>
      <c r="CT53" s="866"/>
      <c r="CU53" s="866"/>
      <c r="CV53" s="867"/>
      <c r="CW53" s="865"/>
      <c r="CX53" s="866"/>
      <c r="CY53" s="866"/>
      <c r="CZ53" s="866"/>
      <c r="DA53" s="867"/>
      <c r="DB53" s="865"/>
      <c r="DC53" s="866"/>
      <c r="DD53" s="866"/>
      <c r="DE53" s="866"/>
      <c r="DF53" s="867"/>
      <c r="DG53" s="865"/>
      <c r="DH53" s="866"/>
      <c r="DI53" s="866"/>
      <c r="DJ53" s="866"/>
      <c r="DK53" s="867"/>
      <c r="DL53" s="865"/>
      <c r="DM53" s="866"/>
      <c r="DN53" s="866"/>
      <c r="DO53" s="866"/>
      <c r="DP53" s="867"/>
      <c r="DQ53" s="865"/>
      <c r="DR53" s="866"/>
      <c r="DS53" s="866"/>
      <c r="DT53" s="866"/>
      <c r="DU53" s="867"/>
      <c r="DV53" s="868"/>
      <c r="DW53" s="869"/>
      <c r="DX53" s="869"/>
      <c r="DY53" s="869"/>
      <c r="DZ53" s="870"/>
      <c r="EA53" s="247"/>
    </row>
    <row r="54" spans="1:131" s="248" customFormat="1" ht="26.25" customHeight="1" x14ac:dyDescent="0.15">
      <c r="A54" s="262">
        <v>27</v>
      </c>
      <c r="B54" s="839"/>
      <c r="C54" s="840"/>
      <c r="D54" s="840"/>
      <c r="E54" s="840"/>
      <c r="F54" s="840"/>
      <c r="G54" s="840"/>
      <c r="H54" s="840"/>
      <c r="I54" s="840"/>
      <c r="J54" s="840"/>
      <c r="K54" s="840"/>
      <c r="L54" s="840"/>
      <c r="M54" s="840"/>
      <c r="N54" s="840"/>
      <c r="O54" s="840"/>
      <c r="P54" s="841"/>
      <c r="Q54" s="917"/>
      <c r="R54" s="918"/>
      <c r="S54" s="918"/>
      <c r="T54" s="918"/>
      <c r="U54" s="918"/>
      <c r="V54" s="918"/>
      <c r="W54" s="918"/>
      <c r="X54" s="918"/>
      <c r="Y54" s="918"/>
      <c r="Z54" s="918"/>
      <c r="AA54" s="918"/>
      <c r="AB54" s="918"/>
      <c r="AC54" s="918"/>
      <c r="AD54" s="918"/>
      <c r="AE54" s="919"/>
      <c r="AF54" s="845"/>
      <c r="AG54" s="846"/>
      <c r="AH54" s="846"/>
      <c r="AI54" s="846"/>
      <c r="AJ54" s="847"/>
      <c r="AK54" s="920"/>
      <c r="AL54" s="918"/>
      <c r="AM54" s="918"/>
      <c r="AN54" s="918"/>
      <c r="AO54" s="918"/>
      <c r="AP54" s="918"/>
      <c r="AQ54" s="918"/>
      <c r="AR54" s="918"/>
      <c r="AS54" s="918"/>
      <c r="AT54" s="918"/>
      <c r="AU54" s="918"/>
      <c r="AV54" s="918"/>
      <c r="AW54" s="918"/>
      <c r="AX54" s="918"/>
      <c r="AY54" s="918"/>
      <c r="AZ54" s="921"/>
      <c r="BA54" s="921"/>
      <c r="BB54" s="921"/>
      <c r="BC54" s="921"/>
      <c r="BD54" s="921"/>
      <c r="BE54" s="912"/>
      <c r="BF54" s="912"/>
      <c r="BG54" s="912"/>
      <c r="BH54" s="912"/>
      <c r="BI54" s="913"/>
      <c r="BJ54" s="253"/>
      <c r="BK54" s="253"/>
      <c r="BL54" s="253"/>
      <c r="BM54" s="253"/>
      <c r="BN54" s="253"/>
      <c r="BO54" s="266"/>
      <c r="BP54" s="266"/>
      <c r="BQ54" s="263">
        <v>48</v>
      </c>
      <c r="BR54" s="264"/>
      <c r="BS54" s="852"/>
      <c r="BT54" s="853"/>
      <c r="BU54" s="853"/>
      <c r="BV54" s="853"/>
      <c r="BW54" s="853"/>
      <c r="BX54" s="853"/>
      <c r="BY54" s="853"/>
      <c r="BZ54" s="853"/>
      <c r="CA54" s="853"/>
      <c r="CB54" s="853"/>
      <c r="CC54" s="853"/>
      <c r="CD54" s="853"/>
      <c r="CE54" s="853"/>
      <c r="CF54" s="853"/>
      <c r="CG54" s="854"/>
      <c r="CH54" s="865"/>
      <c r="CI54" s="866"/>
      <c r="CJ54" s="866"/>
      <c r="CK54" s="866"/>
      <c r="CL54" s="867"/>
      <c r="CM54" s="865"/>
      <c r="CN54" s="866"/>
      <c r="CO54" s="866"/>
      <c r="CP54" s="866"/>
      <c r="CQ54" s="867"/>
      <c r="CR54" s="865"/>
      <c r="CS54" s="866"/>
      <c r="CT54" s="866"/>
      <c r="CU54" s="866"/>
      <c r="CV54" s="867"/>
      <c r="CW54" s="865"/>
      <c r="CX54" s="866"/>
      <c r="CY54" s="866"/>
      <c r="CZ54" s="866"/>
      <c r="DA54" s="867"/>
      <c r="DB54" s="865"/>
      <c r="DC54" s="866"/>
      <c r="DD54" s="866"/>
      <c r="DE54" s="866"/>
      <c r="DF54" s="867"/>
      <c r="DG54" s="865"/>
      <c r="DH54" s="866"/>
      <c r="DI54" s="866"/>
      <c r="DJ54" s="866"/>
      <c r="DK54" s="867"/>
      <c r="DL54" s="865"/>
      <c r="DM54" s="866"/>
      <c r="DN54" s="866"/>
      <c r="DO54" s="866"/>
      <c r="DP54" s="867"/>
      <c r="DQ54" s="865"/>
      <c r="DR54" s="866"/>
      <c r="DS54" s="866"/>
      <c r="DT54" s="866"/>
      <c r="DU54" s="867"/>
      <c r="DV54" s="868"/>
      <c r="DW54" s="869"/>
      <c r="DX54" s="869"/>
      <c r="DY54" s="869"/>
      <c r="DZ54" s="870"/>
      <c r="EA54" s="247"/>
    </row>
    <row r="55" spans="1:131" s="248" customFormat="1" ht="26.25" customHeight="1" x14ac:dyDescent="0.15">
      <c r="A55" s="262">
        <v>28</v>
      </c>
      <c r="B55" s="839"/>
      <c r="C55" s="840"/>
      <c r="D55" s="840"/>
      <c r="E55" s="840"/>
      <c r="F55" s="840"/>
      <c r="G55" s="840"/>
      <c r="H55" s="840"/>
      <c r="I55" s="840"/>
      <c r="J55" s="840"/>
      <c r="K55" s="840"/>
      <c r="L55" s="840"/>
      <c r="M55" s="840"/>
      <c r="N55" s="840"/>
      <c r="O55" s="840"/>
      <c r="P55" s="841"/>
      <c r="Q55" s="917"/>
      <c r="R55" s="918"/>
      <c r="S55" s="918"/>
      <c r="T55" s="918"/>
      <c r="U55" s="918"/>
      <c r="V55" s="918"/>
      <c r="W55" s="918"/>
      <c r="X55" s="918"/>
      <c r="Y55" s="918"/>
      <c r="Z55" s="918"/>
      <c r="AA55" s="918"/>
      <c r="AB55" s="918"/>
      <c r="AC55" s="918"/>
      <c r="AD55" s="918"/>
      <c r="AE55" s="919"/>
      <c r="AF55" s="845"/>
      <c r="AG55" s="846"/>
      <c r="AH55" s="846"/>
      <c r="AI55" s="846"/>
      <c r="AJ55" s="847"/>
      <c r="AK55" s="920"/>
      <c r="AL55" s="918"/>
      <c r="AM55" s="918"/>
      <c r="AN55" s="918"/>
      <c r="AO55" s="918"/>
      <c r="AP55" s="918"/>
      <c r="AQ55" s="918"/>
      <c r="AR55" s="918"/>
      <c r="AS55" s="918"/>
      <c r="AT55" s="918"/>
      <c r="AU55" s="918"/>
      <c r="AV55" s="918"/>
      <c r="AW55" s="918"/>
      <c r="AX55" s="918"/>
      <c r="AY55" s="918"/>
      <c r="AZ55" s="921"/>
      <c r="BA55" s="921"/>
      <c r="BB55" s="921"/>
      <c r="BC55" s="921"/>
      <c r="BD55" s="921"/>
      <c r="BE55" s="912"/>
      <c r="BF55" s="912"/>
      <c r="BG55" s="912"/>
      <c r="BH55" s="912"/>
      <c r="BI55" s="913"/>
      <c r="BJ55" s="253"/>
      <c r="BK55" s="253"/>
      <c r="BL55" s="253"/>
      <c r="BM55" s="253"/>
      <c r="BN55" s="253"/>
      <c r="BO55" s="266"/>
      <c r="BP55" s="266"/>
      <c r="BQ55" s="263">
        <v>49</v>
      </c>
      <c r="BR55" s="264"/>
      <c r="BS55" s="852"/>
      <c r="BT55" s="853"/>
      <c r="BU55" s="853"/>
      <c r="BV55" s="853"/>
      <c r="BW55" s="853"/>
      <c r="BX55" s="853"/>
      <c r="BY55" s="853"/>
      <c r="BZ55" s="853"/>
      <c r="CA55" s="853"/>
      <c r="CB55" s="853"/>
      <c r="CC55" s="853"/>
      <c r="CD55" s="853"/>
      <c r="CE55" s="853"/>
      <c r="CF55" s="853"/>
      <c r="CG55" s="854"/>
      <c r="CH55" s="865"/>
      <c r="CI55" s="866"/>
      <c r="CJ55" s="866"/>
      <c r="CK55" s="866"/>
      <c r="CL55" s="867"/>
      <c r="CM55" s="865"/>
      <c r="CN55" s="866"/>
      <c r="CO55" s="866"/>
      <c r="CP55" s="866"/>
      <c r="CQ55" s="867"/>
      <c r="CR55" s="865"/>
      <c r="CS55" s="866"/>
      <c r="CT55" s="866"/>
      <c r="CU55" s="866"/>
      <c r="CV55" s="867"/>
      <c r="CW55" s="865"/>
      <c r="CX55" s="866"/>
      <c r="CY55" s="866"/>
      <c r="CZ55" s="866"/>
      <c r="DA55" s="867"/>
      <c r="DB55" s="865"/>
      <c r="DC55" s="866"/>
      <c r="DD55" s="866"/>
      <c r="DE55" s="866"/>
      <c r="DF55" s="867"/>
      <c r="DG55" s="865"/>
      <c r="DH55" s="866"/>
      <c r="DI55" s="866"/>
      <c r="DJ55" s="866"/>
      <c r="DK55" s="867"/>
      <c r="DL55" s="865"/>
      <c r="DM55" s="866"/>
      <c r="DN55" s="866"/>
      <c r="DO55" s="866"/>
      <c r="DP55" s="867"/>
      <c r="DQ55" s="865"/>
      <c r="DR55" s="866"/>
      <c r="DS55" s="866"/>
      <c r="DT55" s="866"/>
      <c r="DU55" s="867"/>
      <c r="DV55" s="868"/>
      <c r="DW55" s="869"/>
      <c r="DX55" s="869"/>
      <c r="DY55" s="869"/>
      <c r="DZ55" s="870"/>
      <c r="EA55" s="247"/>
    </row>
    <row r="56" spans="1:131" s="248" customFormat="1" ht="26.25" customHeight="1" x14ac:dyDescent="0.15">
      <c r="A56" s="262">
        <v>29</v>
      </c>
      <c r="B56" s="839"/>
      <c r="C56" s="840"/>
      <c r="D56" s="840"/>
      <c r="E56" s="840"/>
      <c r="F56" s="840"/>
      <c r="G56" s="840"/>
      <c r="H56" s="840"/>
      <c r="I56" s="840"/>
      <c r="J56" s="840"/>
      <c r="K56" s="840"/>
      <c r="L56" s="840"/>
      <c r="M56" s="840"/>
      <c r="N56" s="840"/>
      <c r="O56" s="840"/>
      <c r="P56" s="841"/>
      <c r="Q56" s="917"/>
      <c r="R56" s="918"/>
      <c r="S56" s="918"/>
      <c r="T56" s="918"/>
      <c r="U56" s="918"/>
      <c r="V56" s="918"/>
      <c r="W56" s="918"/>
      <c r="X56" s="918"/>
      <c r="Y56" s="918"/>
      <c r="Z56" s="918"/>
      <c r="AA56" s="918"/>
      <c r="AB56" s="918"/>
      <c r="AC56" s="918"/>
      <c r="AD56" s="918"/>
      <c r="AE56" s="919"/>
      <c r="AF56" s="845"/>
      <c r="AG56" s="846"/>
      <c r="AH56" s="846"/>
      <c r="AI56" s="846"/>
      <c r="AJ56" s="847"/>
      <c r="AK56" s="920"/>
      <c r="AL56" s="918"/>
      <c r="AM56" s="918"/>
      <c r="AN56" s="918"/>
      <c r="AO56" s="918"/>
      <c r="AP56" s="918"/>
      <c r="AQ56" s="918"/>
      <c r="AR56" s="918"/>
      <c r="AS56" s="918"/>
      <c r="AT56" s="918"/>
      <c r="AU56" s="918"/>
      <c r="AV56" s="918"/>
      <c r="AW56" s="918"/>
      <c r="AX56" s="918"/>
      <c r="AY56" s="918"/>
      <c r="AZ56" s="921"/>
      <c r="BA56" s="921"/>
      <c r="BB56" s="921"/>
      <c r="BC56" s="921"/>
      <c r="BD56" s="921"/>
      <c r="BE56" s="912"/>
      <c r="BF56" s="912"/>
      <c r="BG56" s="912"/>
      <c r="BH56" s="912"/>
      <c r="BI56" s="913"/>
      <c r="BJ56" s="253"/>
      <c r="BK56" s="253"/>
      <c r="BL56" s="253"/>
      <c r="BM56" s="253"/>
      <c r="BN56" s="253"/>
      <c r="BO56" s="266"/>
      <c r="BP56" s="266"/>
      <c r="BQ56" s="263">
        <v>50</v>
      </c>
      <c r="BR56" s="264"/>
      <c r="BS56" s="852"/>
      <c r="BT56" s="853"/>
      <c r="BU56" s="853"/>
      <c r="BV56" s="853"/>
      <c r="BW56" s="853"/>
      <c r="BX56" s="853"/>
      <c r="BY56" s="853"/>
      <c r="BZ56" s="853"/>
      <c r="CA56" s="853"/>
      <c r="CB56" s="853"/>
      <c r="CC56" s="853"/>
      <c r="CD56" s="853"/>
      <c r="CE56" s="853"/>
      <c r="CF56" s="853"/>
      <c r="CG56" s="854"/>
      <c r="CH56" s="865"/>
      <c r="CI56" s="866"/>
      <c r="CJ56" s="866"/>
      <c r="CK56" s="866"/>
      <c r="CL56" s="867"/>
      <c r="CM56" s="865"/>
      <c r="CN56" s="866"/>
      <c r="CO56" s="866"/>
      <c r="CP56" s="866"/>
      <c r="CQ56" s="867"/>
      <c r="CR56" s="865"/>
      <c r="CS56" s="866"/>
      <c r="CT56" s="866"/>
      <c r="CU56" s="866"/>
      <c r="CV56" s="867"/>
      <c r="CW56" s="865"/>
      <c r="CX56" s="866"/>
      <c r="CY56" s="866"/>
      <c r="CZ56" s="866"/>
      <c r="DA56" s="867"/>
      <c r="DB56" s="865"/>
      <c r="DC56" s="866"/>
      <c r="DD56" s="866"/>
      <c r="DE56" s="866"/>
      <c r="DF56" s="867"/>
      <c r="DG56" s="865"/>
      <c r="DH56" s="866"/>
      <c r="DI56" s="866"/>
      <c r="DJ56" s="866"/>
      <c r="DK56" s="867"/>
      <c r="DL56" s="865"/>
      <c r="DM56" s="866"/>
      <c r="DN56" s="866"/>
      <c r="DO56" s="866"/>
      <c r="DP56" s="867"/>
      <c r="DQ56" s="865"/>
      <c r="DR56" s="866"/>
      <c r="DS56" s="866"/>
      <c r="DT56" s="866"/>
      <c r="DU56" s="867"/>
      <c r="DV56" s="868"/>
      <c r="DW56" s="869"/>
      <c r="DX56" s="869"/>
      <c r="DY56" s="869"/>
      <c r="DZ56" s="870"/>
      <c r="EA56" s="247"/>
    </row>
    <row r="57" spans="1:131" s="248" customFormat="1" ht="26.25" customHeight="1" x14ac:dyDescent="0.15">
      <c r="A57" s="262">
        <v>30</v>
      </c>
      <c r="B57" s="839"/>
      <c r="C57" s="840"/>
      <c r="D57" s="840"/>
      <c r="E57" s="840"/>
      <c r="F57" s="840"/>
      <c r="G57" s="840"/>
      <c r="H57" s="840"/>
      <c r="I57" s="840"/>
      <c r="J57" s="840"/>
      <c r="K57" s="840"/>
      <c r="L57" s="840"/>
      <c r="M57" s="840"/>
      <c r="N57" s="840"/>
      <c r="O57" s="840"/>
      <c r="P57" s="841"/>
      <c r="Q57" s="917"/>
      <c r="R57" s="918"/>
      <c r="S57" s="918"/>
      <c r="T57" s="918"/>
      <c r="U57" s="918"/>
      <c r="V57" s="918"/>
      <c r="W57" s="918"/>
      <c r="X57" s="918"/>
      <c r="Y57" s="918"/>
      <c r="Z57" s="918"/>
      <c r="AA57" s="918"/>
      <c r="AB57" s="918"/>
      <c r="AC57" s="918"/>
      <c r="AD57" s="918"/>
      <c r="AE57" s="919"/>
      <c r="AF57" s="845"/>
      <c r="AG57" s="846"/>
      <c r="AH57" s="846"/>
      <c r="AI57" s="846"/>
      <c r="AJ57" s="847"/>
      <c r="AK57" s="920"/>
      <c r="AL57" s="918"/>
      <c r="AM57" s="918"/>
      <c r="AN57" s="918"/>
      <c r="AO57" s="918"/>
      <c r="AP57" s="918"/>
      <c r="AQ57" s="918"/>
      <c r="AR57" s="918"/>
      <c r="AS57" s="918"/>
      <c r="AT57" s="918"/>
      <c r="AU57" s="918"/>
      <c r="AV57" s="918"/>
      <c r="AW57" s="918"/>
      <c r="AX57" s="918"/>
      <c r="AY57" s="918"/>
      <c r="AZ57" s="921"/>
      <c r="BA57" s="921"/>
      <c r="BB57" s="921"/>
      <c r="BC57" s="921"/>
      <c r="BD57" s="921"/>
      <c r="BE57" s="912"/>
      <c r="BF57" s="912"/>
      <c r="BG57" s="912"/>
      <c r="BH57" s="912"/>
      <c r="BI57" s="913"/>
      <c r="BJ57" s="253"/>
      <c r="BK57" s="253"/>
      <c r="BL57" s="253"/>
      <c r="BM57" s="253"/>
      <c r="BN57" s="253"/>
      <c r="BO57" s="266"/>
      <c r="BP57" s="266"/>
      <c r="BQ57" s="263">
        <v>51</v>
      </c>
      <c r="BR57" s="264"/>
      <c r="BS57" s="852"/>
      <c r="BT57" s="853"/>
      <c r="BU57" s="853"/>
      <c r="BV57" s="853"/>
      <c r="BW57" s="853"/>
      <c r="BX57" s="853"/>
      <c r="BY57" s="853"/>
      <c r="BZ57" s="853"/>
      <c r="CA57" s="853"/>
      <c r="CB57" s="853"/>
      <c r="CC57" s="853"/>
      <c r="CD57" s="853"/>
      <c r="CE57" s="853"/>
      <c r="CF57" s="853"/>
      <c r="CG57" s="854"/>
      <c r="CH57" s="865"/>
      <c r="CI57" s="866"/>
      <c r="CJ57" s="866"/>
      <c r="CK57" s="866"/>
      <c r="CL57" s="867"/>
      <c r="CM57" s="865"/>
      <c r="CN57" s="866"/>
      <c r="CO57" s="866"/>
      <c r="CP57" s="866"/>
      <c r="CQ57" s="867"/>
      <c r="CR57" s="865"/>
      <c r="CS57" s="866"/>
      <c r="CT57" s="866"/>
      <c r="CU57" s="866"/>
      <c r="CV57" s="867"/>
      <c r="CW57" s="865"/>
      <c r="CX57" s="866"/>
      <c r="CY57" s="866"/>
      <c r="CZ57" s="866"/>
      <c r="DA57" s="867"/>
      <c r="DB57" s="865"/>
      <c r="DC57" s="866"/>
      <c r="DD57" s="866"/>
      <c r="DE57" s="866"/>
      <c r="DF57" s="867"/>
      <c r="DG57" s="865"/>
      <c r="DH57" s="866"/>
      <c r="DI57" s="866"/>
      <c r="DJ57" s="866"/>
      <c r="DK57" s="867"/>
      <c r="DL57" s="865"/>
      <c r="DM57" s="866"/>
      <c r="DN57" s="866"/>
      <c r="DO57" s="866"/>
      <c r="DP57" s="867"/>
      <c r="DQ57" s="865"/>
      <c r="DR57" s="866"/>
      <c r="DS57" s="866"/>
      <c r="DT57" s="866"/>
      <c r="DU57" s="867"/>
      <c r="DV57" s="868"/>
      <c r="DW57" s="869"/>
      <c r="DX57" s="869"/>
      <c r="DY57" s="869"/>
      <c r="DZ57" s="870"/>
      <c r="EA57" s="247"/>
    </row>
    <row r="58" spans="1:131" s="248" customFormat="1" ht="26.25" customHeight="1" x14ac:dyDescent="0.15">
      <c r="A58" s="262">
        <v>31</v>
      </c>
      <c r="B58" s="839"/>
      <c r="C58" s="840"/>
      <c r="D58" s="840"/>
      <c r="E58" s="840"/>
      <c r="F58" s="840"/>
      <c r="G58" s="840"/>
      <c r="H58" s="840"/>
      <c r="I58" s="840"/>
      <c r="J58" s="840"/>
      <c r="K58" s="840"/>
      <c r="L58" s="840"/>
      <c r="M58" s="840"/>
      <c r="N58" s="840"/>
      <c r="O58" s="840"/>
      <c r="P58" s="841"/>
      <c r="Q58" s="917"/>
      <c r="R58" s="918"/>
      <c r="S58" s="918"/>
      <c r="T58" s="918"/>
      <c r="U58" s="918"/>
      <c r="V58" s="918"/>
      <c r="W58" s="918"/>
      <c r="X58" s="918"/>
      <c r="Y58" s="918"/>
      <c r="Z58" s="918"/>
      <c r="AA58" s="918"/>
      <c r="AB58" s="918"/>
      <c r="AC58" s="918"/>
      <c r="AD58" s="918"/>
      <c r="AE58" s="919"/>
      <c r="AF58" s="845"/>
      <c r="AG58" s="846"/>
      <c r="AH58" s="846"/>
      <c r="AI58" s="846"/>
      <c r="AJ58" s="847"/>
      <c r="AK58" s="920"/>
      <c r="AL58" s="918"/>
      <c r="AM58" s="918"/>
      <c r="AN58" s="918"/>
      <c r="AO58" s="918"/>
      <c r="AP58" s="918"/>
      <c r="AQ58" s="918"/>
      <c r="AR58" s="918"/>
      <c r="AS58" s="918"/>
      <c r="AT58" s="918"/>
      <c r="AU58" s="918"/>
      <c r="AV58" s="918"/>
      <c r="AW58" s="918"/>
      <c r="AX58" s="918"/>
      <c r="AY58" s="918"/>
      <c r="AZ58" s="921"/>
      <c r="BA58" s="921"/>
      <c r="BB58" s="921"/>
      <c r="BC58" s="921"/>
      <c r="BD58" s="921"/>
      <c r="BE58" s="912"/>
      <c r="BF58" s="912"/>
      <c r="BG58" s="912"/>
      <c r="BH58" s="912"/>
      <c r="BI58" s="913"/>
      <c r="BJ58" s="253"/>
      <c r="BK58" s="253"/>
      <c r="BL58" s="253"/>
      <c r="BM58" s="253"/>
      <c r="BN58" s="253"/>
      <c r="BO58" s="266"/>
      <c r="BP58" s="266"/>
      <c r="BQ58" s="263">
        <v>52</v>
      </c>
      <c r="BR58" s="264"/>
      <c r="BS58" s="852"/>
      <c r="BT58" s="853"/>
      <c r="BU58" s="853"/>
      <c r="BV58" s="853"/>
      <c r="BW58" s="853"/>
      <c r="BX58" s="853"/>
      <c r="BY58" s="853"/>
      <c r="BZ58" s="853"/>
      <c r="CA58" s="853"/>
      <c r="CB58" s="853"/>
      <c r="CC58" s="853"/>
      <c r="CD58" s="853"/>
      <c r="CE58" s="853"/>
      <c r="CF58" s="853"/>
      <c r="CG58" s="854"/>
      <c r="CH58" s="865"/>
      <c r="CI58" s="866"/>
      <c r="CJ58" s="866"/>
      <c r="CK58" s="866"/>
      <c r="CL58" s="867"/>
      <c r="CM58" s="865"/>
      <c r="CN58" s="866"/>
      <c r="CO58" s="866"/>
      <c r="CP58" s="866"/>
      <c r="CQ58" s="867"/>
      <c r="CR58" s="865"/>
      <c r="CS58" s="866"/>
      <c r="CT58" s="866"/>
      <c r="CU58" s="866"/>
      <c r="CV58" s="867"/>
      <c r="CW58" s="865"/>
      <c r="CX58" s="866"/>
      <c r="CY58" s="866"/>
      <c r="CZ58" s="866"/>
      <c r="DA58" s="867"/>
      <c r="DB58" s="865"/>
      <c r="DC58" s="866"/>
      <c r="DD58" s="866"/>
      <c r="DE58" s="866"/>
      <c r="DF58" s="867"/>
      <c r="DG58" s="865"/>
      <c r="DH58" s="866"/>
      <c r="DI58" s="866"/>
      <c r="DJ58" s="866"/>
      <c r="DK58" s="867"/>
      <c r="DL58" s="865"/>
      <c r="DM58" s="866"/>
      <c r="DN58" s="866"/>
      <c r="DO58" s="866"/>
      <c r="DP58" s="867"/>
      <c r="DQ58" s="865"/>
      <c r="DR58" s="866"/>
      <c r="DS58" s="866"/>
      <c r="DT58" s="866"/>
      <c r="DU58" s="867"/>
      <c r="DV58" s="868"/>
      <c r="DW58" s="869"/>
      <c r="DX58" s="869"/>
      <c r="DY58" s="869"/>
      <c r="DZ58" s="870"/>
      <c r="EA58" s="247"/>
    </row>
    <row r="59" spans="1:131" s="248" customFormat="1" ht="26.25" customHeight="1" x14ac:dyDescent="0.15">
      <c r="A59" s="262">
        <v>32</v>
      </c>
      <c r="B59" s="839"/>
      <c r="C59" s="840"/>
      <c r="D59" s="840"/>
      <c r="E59" s="840"/>
      <c r="F59" s="840"/>
      <c r="G59" s="840"/>
      <c r="H59" s="840"/>
      <c r="I59" s="840"/>
      <c r="J59" s="840"/>
      <c r="K59" s="840"/>
      <c r="L59" s="840"/>
      <c r="M59" s="840"/>
      <c r="N59" s="840"/>
      <c r="O59" s="840"/>
      <c r="P59" s="841"/>
      <c r="Q59" s="917"/>
      <c r="R59" s="918"/>
      <c r="S59" s="918"/>
      <c r="T59" s="918"/>
      <c r="U59" s="918"/>
      <c r="V59" s="918"/>
      <c r="W59" s="918"/>
      <c r="X59" s="918"/>
      <c r="Y59" s="918"/>
      <c r="Z59" s="918"/>
      <c r="AA59" s="918"/>
      <c r="AB59" s="918"/>
      <c r="AC59" s="918"/>
      <c r="AD59" s="918"/>
      <c r="AE59" s="919"/>
      <c r="AF59" s="845"/>
      <c r="AG59" s="846"/>
      <c r="AH59" s="846"/>
      <c r="AI59" s="846"/>
      <c r="AJ59" s="847"/>
      <c r="AK59" s="920"/>
      <c r="AL59" s="918"/>
      <c r="AM59" s="918"/>
      <c r="AN59" s="918"/>
      <c r="AO59" s="918"/>
      <c r="AP59" s="918"/>
      <c r="AQ59" s="918"/>
      <c r="AR59" s="918"/>
      <c r="AS59" s="918"/>
      <c r="AT59" s="918"/>
      <c r="AU59" s="918"/>
      <c r="AV59" s="918"/>
      <c r="AW59" s="918"/>
      <c r="AX59" s="918"/>
      <c r="AY59" s="918"/>
      <c r="AZ59" s="921"/>
      <c r="BA59" s="921"/>
      <c r="BB59" s="921"/>
      <c r="BC59" s="921"/>
      <c r="BD59" s="921"/>
      <c r="BE59" s="912"/>
      <c r="BF59" s="912"/>
      <c r="BG59" s="912"/>
      <c r="BH59" s="912"/>
      <c r="BI59" s="913"/>
      <c r="BJ59" s="253"/>
      <c r="BK59" s="253"/>
      <c r="BL59" s="253"/>
      <c r="BM59" s="253"/>
      <c r="BN59" s="253"/>
      <c r="BO59" s="266"/>
      <c r="BP59" s="266"/>
      <c r="BQ59" s="263">
        <v>53</v>
      </c>
      <c r="BR59" s="264"/>
      <c r="BS59" s="852"/>
      <c r="BT59" s="853"/>
      <c r="BU59" s="853"/>
      <c r="BV59" s="853"/>
      <c r="BW59" s="853"/>
      <c r="BX59" s="853"/>
      <c r="BY59" s="853"/>
      <c r="BZ59" s="853"/>
      <c r="CA59" s="853"/>
      <c r="CB59" s="853"/>
      <c r="CC59" s="853"/>
      <c r="CD59" s="853"/>
      <c r="CE59" s="853"/>
      <c r="CF59" s="853"/>
      <c r="CG59" s="854"/>
      <c r="CH59" s="865"/>
      <c r="CI59" s="866"/>
      <c r="CJ59" s="866"/>
      <c r="CK59" s="866"/>
      <c r="CL59" s="867"/>
      <c r="CM59" s="865"/>
      <c r="CN59" s="866"/>
      <c r="CO59" s="866"/>
      <c r="CP59" s="866"/>
      <c r="CQ59" s="867"/>
      <c r="CR59" s="865"/>
      <c r="CS59" s="866"/>
      <c r="CT59" s="866"/>
      <c r="CU59" s="866"/>
      <c r="CV59" s="867"/>
      <c r="CW59" s="865"/>
      <c r="CX59" s="866"/>
      <c r="CY59" s="866"/>
      <c r="CZ59" s="866"/>
      <c r="DA59" s="867"/>
      <c r="DB59" s="865"/>
      <c r="DC59" s="866"/>
      <c r="DD59" s="866"/>
      <c r="DE59" s="866"/>
      <c r="DF59" s="867"/>
      <c r="DG59" s="865"/>
      <c r="DH59" s="866"/>
      <c r="DI59" s="866"/>
      <c r="DJ59" s="866"/>
      <c r="DK59" s="867"/>
      <c r="DL59" s="865"/>
      <c r="DM59" s="866"/>
      <c r="DN59" s="866"/>
      <c r="DO59" s="866"/>
      <c r="DP59" s="867"/>
      <c r="DQ59" s="865"/>
      <c r="DR59" s="866"/>
      <c r="DS59" s="866"/>
      <c r="DT59" s="866"/>
      <c r="DU59" s="867"/>
      <c r="DV59" s="868"/>
      <c r="DW59" s="869"/>
      <c r="DX59" s="869"/>
      <c r="DY59" s="869"/>
      <c r="DZ59" s="870"/>
      <c r="EA59" s="247"/>
    </row>
    <row r="60" spans="1:131" s="248" customFormat="1" ht="26.25" customHeight="1" x14ac:dyDescent="0.15">
      <c r="A60" s="262">
        <v>33</v>
      </c>
      <c r="B60" s="839"/>
      <c r="C60" s="840"/>
      <c r="D60" s="840"/>
      <c r="E60" s="840"/>
      <c r="F60" s="840"/>
      <c r="G60" s="840"/>
      <c r="H60" s="840"/>
      <c r="I60" s="840"/>
      <c r="J60" s="840"/>
      <c r="K60" s="840"/>
      <c r="L60" s="840"/>
      <c r="M60" s="840"/>
      <c r="N60" s="840"/>
      <c r="O60" s="840"/>
      <c r="P60" s="841"/>
      <c r="Q60" s="917"/>
      <c r="R60" s="918"/>
      <c r="S60" s="918"/>
      <c r="T60" s="918"/>
      <c r="U60" s="918"/>
      <c r="V60" s="918"/>
      <c r="W60" s="918"/>
      <c r="X60" s="918"/>
      <c r="Y60" s="918"/>
      <c r="Z60" s="918"/>
      <c r="AA60" s="918"/>
      <c r="AB60" s="918"/>
      <c r="AC60" s="918"/>
      <c r="AD60" s="918"/>
      <c r="AE60" s="919"/>
      <c r="AF60" s="845"/>
      <c r="AG60" s="846"/>
      <c r="AH60" s="846"/>
      <c r="AI60" s="846"/>
      <c r="AJ60" s="847"/>
      <c r="AK60" s="920"/>
      <c r="AL60" s="918"/>
      <c r="AM60" s="918"/>
      <c r="AN60" s="918"/>
      <c r="AO60" s="918"/>
      <c r="AP60" s="918"/>
      <c r="AQ60" s="918"/>
      <c r="AR60" s="918"/>
      <c r="AS60" s="918"/>
      <c r="AT60" s="918"/>
      <c r="AU60" s="918"/>
      <c r="AV60" s="918"/>
      <c r="AW60" s="918"/>
      <c r="AX60" s="918"/>
      <c r="AY60" s="918"/>
      <c r="AZ60" s="921"/>
      <c r="BA60" s="921"/>
      <c r="BB60" s="921"/>
      <c r="BC60" s="921"/>
      <c r="BD60" s="921"/>
      <c r="BE60" s="912"/>
      <c r="BF60" s="912"/>
      <c r="BG60" s="912"/>
      <c r="BH60" s="912"/>
      <c r="BI60" s="913"/>
      <c r="BJ60" s="253"/>
      <c r="BK60" s="253"/>
      <c r="BL60" s="253"/>
      <c r="BM60" s="253"/>
      <c r="BN60" s="253"/>
      <c r="BO60" s="266"/>
      <c r="BP60" s="266"/>
      <c r="BQ60" s="263">
        <v>54</v>
      </c>
      <c r="BR60" s="264"/>
      <c r="BS60" s="852"/>
      <c r="BT60" s="853"/>
      <c r="BU60" s="853"/>
      <c r="BV60" s="853"/>
      <c r="BW60" s="853"/>
      <c r="BX60" s="853"/>
      <c r="BY60" s="853"/>
      <c r="BZ60" s="853"/>
      <c r="CA60" s="853"/>
      <c r="CB60" s="853"/>
      <c r="CC60" s="853"/>
      <c r="CD60" s="853"/>
      <c r="CE60" s="853"/>
      <c r="CF60" s="853"/>
      <c r="CG60" s="854"/>
      <c r="CH60" s="865"/>
      <c r="CI60" s="866"/>
      <c r="CJ60" s="866"/>
      <c r="CK60" s="866"/>
      <c r="CL60" s="867"/>
      <c r="CM60" s="865"/>
      <c r="CN60" s="866"/>
      <c r="CO60" s="866"/>
      <c r="CP60" s="866"/>
      <c r="CQ60" s="867"/>
      <c r="CR60" s="865"/>
      <c r="CS60" s="866"/>
      <c r="CT60" s="866"/>
      <c r="CU60" s="866"/>
      <c r="CV60" s="867"/>
      <c r="CW60" s="865"/>
      <c r="CX60" s="866"/>
      <c r="CY60" s="866"/>
      <c r="CZ60" s="866"/>
      <c r="DA60" s="867"/>
      <c r="DB60" s="865"/>
      <c r="DC60" s="866"/>
      <c r="DD60" s="866"/>
      <c r="DE60" s="866"/>
      <c r="DF60" s="867"/>
      <c r="DG60" s="865"/>
      <c r="DH60" s="866"/>
      <c r="DI60" s="866"/>
      <c r="DJ60" s="866"/>
      <c r="DK60" s="867"/>
      <c r="DL60" s="865"/>
      <c r="DM60" s="866"/>
      <c r="DN60" s="866"/>
      <c r="DO60" s="866"/>
      <c r="DP60" s="867"/>
      <c r="DQ60" s="865"/>
      <c r="DR60" s="866"/>
      <c r="DS60" s="866"/>
      <c r="DT60" s="866"/>
      <c r="DU60" s="867"/>
      <c r="DV60" s="868"/>
      <c r="DW60" s="869"/>
      <c r="DX60" s="869"/>
      <c r="DY60" s="869"/>
      <c r="DZ60" s="870"/>
      <c r="EA60" s="247"/>
    </row>
    <row r="61" spans="1:131" s="248" customFormat="1" ht="26.25" customHeight="1" thickBot="1" x14ac:dyDescent="0.2">
      <c r="A61" s="262">
        <v>34</v>
      </c>
      <c r="B61" s="839"/>
      <c r="C61" s="840"/>
      <c r="D61" s="840"/>
      <c r="E61" s="840"/>
      <c r="F61" s="840"/>
      <c r="G61" s="840"/>
      <c r="H61" s="840"/>
      <c r="I61" s="840"/>
      <c r="J61" s="840"/>
      <c r="K61" s="840"/>
      <c r="L61" s="840"/>
      <c r="M61" s="840"/>
      <c r="N61" s="840"/>
      <c r="O61" s="840"/>
      <c r="P61" s="841"/>
      <c r="Q61" s="917"/>
      <c r="R61" s="918"/>
      <c r="S61" s="918"/>
      <c r="T61" s="918"/>
      <c r="U61" s="918"/>
      <c r="V61" s="918"/>
      <c r="W61" s="918"/>
      <c r="X61" s="918"/>
      <c r="Y61" s="918"/>
      <c r="Z61" s="918"/>
      <c r="AA61" s="918"/>
      <c r="AB61" s="918"/>
      <c r="AC61" s="918"/>
      <c r="AD61" s="918"/>
      <c r="AE61" s="919"/>
      <c r="AF61" s="845"/>
      <c r="AG61" s="846"/>
      <c r="AH61" s="846"/>
      <c r="AI61" s="846"/>
      <c r="AJ61" s="847"/>
      <c r="AK61" s="920"/>
      <c r="AL61" s="918"/>
      <c r="AM61" s="918"/>
      <c r="AN61" s="918"/>
      <c r="AO61" s="918"/>
      <c r="AP61" s="918"/>
      <c r="AQ61" s="918"/>
      <c r="AR61" s="918"/>
      <c r="AS61" s="918"/>
      <c r="AT61" s="918"/>
      <c r="AU61" s="918"/>
      <c r="AV61" s="918"/>
      <c r="AW61" s="918"/>
      <c r="AX61" s="918"/>
      <c r="AY61" s="918"/>
      <c r="AZ61" s="921"/>
      <c r="BA61" s="921"/>
      <c r="BB61" s="921"/>
      <c r="BC61" s="921"/>
      <c r="BD61" s="921"/>
      <c r="BE61" s="912"/>
      <c r="BF61" s="912"/>
      <c r="BG61" s="912"/>
      <c r="BH61" s="912"/>
      <c r="BI61" s="913"/>
      <c r="BJ61" s="253"/>
      <c r="BK61" s="253"/>
      <c r="BL61" s="253"/>
      <c r="BM61" s="253"/>
      <c r="BN61" s="253"/>
      <c r="BO61" s="266"/>
      <c r="BP61" s="266"/>
      <c r="BQ61" s="263">
        <v>55</v>
      </c>
      <c r="BR61" s="264"/>
      <c r="BS61" s="852"/>
      <c r="BT61" s="853"/>
      <c r="BU61" s="853"/>
      <c r="BV61" s="853"/>
      <c r="BW61" s="853"/>
      <c r="BX61" s="853"/>
      <c r="BY61" s="853"/>
      <c r="BZ61" s="853"/>
      <c r="CA61" s="853"/>
      <c r="CB61" s="853"/>
      <c r="CC61" s="853"/>
      <c r="CD61" s="853"/>
      <c r="CE61" s="853"/>
      <c r="CF61" s="853"/>
      <c r="CG61" s="854"/>
      <c r="CH61" s="865"/>
      <c r="CI61" s="866"/>
      <c r="CJ61" s="866"/>
      <c r="CK61" s="866"/>
      <c r="CL61" s="867"/>
      <c r="CM61" s="865"/>
      <c r="CN61" s="866"/>
      <c r="CO61" s="866"/>
      <c r="CP61" s="866"/>
      <c r="CQ61" s="867"/>
      <c r="CR61" s="865"/>
      <c r="CS61" s="866"/>
      <c r="CT61" s="866"/>
      <c r="CU61" s="866"/>
      <c r="CV61" s="867"/>
      <c r="CW61" s="865"/>
      <c r="CX61" s="866"/>
      <c r="CY61" s="866"/>
      <c r="CZ61" s="866"/>
      <c r="DA61" s="867"/>
      <c r="DB61" s="865"/>
      <c r="DC61" s="866"/>
      <c r="DD61" s="866"/>
      <c r="DE61" s="866"/>
      <c r="DF61" s="867"/>
      <c r="DG61" s="865"/>
      <c r="DH61" s="866"/>
      <c r="DI61" s="866"/>
      <c r="DJ61" s="866"/>
      <c r="DK61" s="867"/>
      <c r="DL61" s="865"/>
      <c r="DM61" s="866"/>
      <c r="DN61" s="866"/>
      <c r="DO61" s="866"/>
      <c r="DP61" s="867"/>
      <c r="DQ61" s="865"/>
      <c r="DR61" s="866"/>
      <c r="DS61" s="866"/>
      <c r="DT61" s="866"/>
      <c r="DU61" s="867"/>
      <c r="DV61" s="868"/>
      <c r="DW61" s="869"/>
      <c r="DX61" s="869"/>
      <c r="DY61" s="869"/>
      <c r="DZ61" s="870"/>
      <c r="EA61" s="247"/>
    </row>
    <row r="62" spans="1:131" s="248" customFormat="1" ht="26.25" customHeight="1" x14ac:dyDescent="0.15">
      <c r="A62" s="262">
        <v>35</v>
      </c>
      <c r="B62" s="839"/>
      <c r="C62" s="840"/>
      <c r="D62" s="840"/>
      <c r="E62" s="840"/>
      <c r="F62" s="840"/>
      <c r="G62" s="840"/>
      <c r="H62" s="840"/>
      <c r="I62" s="840"/>
      <c r="J62" s="840"/>
      <c r="K62" s="840"/>
      <c r="L62" s="840"/>
      <c r="M62" s="840"/>
      <c r="N62" s="840"/>
      <c r="O62" s="840"/>
      <c r="P62" s="841"/>
      <c r="Q62" s="917"/>
      <c r="R62" s="918"/>
      <c r="S62" s="918"/>
      <c r="T62" s="918"/>
      <c r="U62" s="918"/>
      <c r="V62" s="918"/>
      <c r="W62" s="918"/>
      <c r="X62" s="918"/>
      <c r="Y62" s="918"/>
      <c r="Z62" s="918"/>
      <c r="AA62" s="918"/>
      <c r="AB62" s="918"/>
      <c r="AC62" s="918"/>
      <c r="AD62" s="918"/>
      <c r="AE62" s="919"/>
      <c r="AF62" s="845"/>
      <c r="AG62" s="846"/>
      <c r="AH62" s="846"/>
      <c r="AI62" s="846"/>
      <c r="AJ62" s="847"/>
      <c r="AK62" s="920"/>
      <c r="AL62" s="918"/>
      <c r="AM62" s="918"/>
      <c r="AN62" s="918"/>
      <c r="AO62" s="918"/>
      <c r="AP62" s="918"/>
      <c r="AQ62" s="918"/>
      <c r="AR62" s="918"/>
      <c r="AS62" s="918"/>
      <c r="AT62" s="918"/>
      <c r="AU62" s="918"/>
      <c r="AV62" s="918"/>
      <c r="AW62" s="918"/>
      <c r="AX62" s="918"/>
      <c r="AY62" s="918"/>
      <c r="AZ62" s="921"/>
      <c r="BA62" s="921"/>
      <c r="BB62" s="921"/>
      <c r="BC62" s="921"/>
      <c r="BD62" s="921"/>
      <c r="BE62" s="912"/>
      <c r="BF62" s="912"/>
      <c r="BG62" s="912"/>
      <c r="BH62" s="912"/>
      <c r="BI62" s="913"/>
      <c r="BJ62" s="929" t="s">
        <v>404</v>
      </c>
      <c r="BK62" s="890"/>
      <c r="BL62" s="890"/>
      <c r="BM62" s="890"/>
      <c r="BN62" s="891"/>
      <c r="BO62" s="266"/>
      <c r="BP62" s="266"/>
      <c r="BQ62" s="263">
        <v>56</v>
      </c>
      <c r="BR62" s="264"/>
      <c r="BS62" s="852"/>
      <c r="BT62" s="853"/>
      <c r="BU62" s="853"/>
      <c r="BV62" s="853"/>
      <c r="BW62" s="853"/>
      <c r="BX62" s="853"/>
      <c r="BY62" s="853"/>
      <c r="BZ62" s="853"/>
      <c r="CA62" s="853"/>
      <c r="CB62" s="853"/>
      <c r="CC62" s="853"/>
      <c r="CD62" s="853"/>
      <c r="CE62" s="853"/>
      <c r="CF62" s="853"/>
      <c r="CG62" s="854"/>
      <c r="CH62" s="865"/>
      <c r="CI62" s="866"/>
      <c r="CJ62" s="866"/>
      <c r="CK62" s="866"/>
      <c r="CL62" s="867"/>
      <c r="CM62" s="865"/>
      <c r="CN62" s="866"/>
      <c r="CO62" s="866"/>
      <c r="CP62" s="866"/>
      <c r="CQ62" s="867"/>
      <c r="CR62" s="865"/>
      <c r="CS62" s="866"/>
      <c r="CT62" s="866"/>
      <c r="CU62" s="866"/>
      <c r="CV62" s="867"/>
      <c r="CW62" s="865"/>
      <c r="CX62" s="866"/>
      <c r="CY62" s="866"/>
      <c r="CZ62" s="866"/>
      <c r="DA62" s="867"/>
      <c r="DB62" s="865"/>
      <c r="DC62" s="866"/>
      <c r="DD62" s="866"/>
      <c r="DE62" s="866"/>
      <c r="DF62" s="867"/>
      <c r="DG62" s="865"/>
      <c r="DH62" s="866"/>
      <c r="DI62" s="866"/>
      <c r="DJ62" s="866"/>
      <c r="DK62" s="867"/>
      <c r="DL62" s="865"/>
      <c r="DM62" s="866"/>
      <c r="DN62" s="866"/>
      <c r="DO62" s="866"/>
      <c r="DP62" s="867"/>
      <c r="DQ62" s="865"/>
      <c r="DR62" s="866"/>
      <c r="DS62" s="866"/>
      <c r="DT62" s="866"/>
      <c r="DU62" s="867"/>
      <c r="DV62" s="868"/>
      <c r="DW62" s="869"/>
      <c r="DX62" s="869"/>
      <c r="DY62" s="869"/>
      <c r="DZ62" s="870"/>
      <c r="EA62" s="247"/>
    </row>
    <row r="63" spans="1:131" s="248" customFormat="1" ht="26.25" customHeight="1" thickBot="1" x14ac:dyDescent="0.2">
      <c r="A63" s="265" t="s">
        <v>387</v>
      </c>
      <c r="B63" s="874" t="s">
        <v>405</v>
      </c>
      <c r="C63" s="875"/>
      <c r="D63" s="875"/>
      <c r="E63" s="875"/>
      <c r="F63" s="875"/>
      <c r="G63" s="875"/>
      <c r="H63" s="875"/>
      <c r="I63" s="875"/>
      <c r="J63" s="875"/>
      <c r="K63" s="875"/>
      <c r="L63" s="875"/>
      <c r="M63" s="875"/>
      <c r="N63" s="875"/>
      <c r="O63" s="875"/>
      <c r="P63" s="876"/>
      <c r="Q63" s="922"/>
      <c r="R63" s="923"/>
      <c r="S63" s="923"/>
      <c r="T63" s="923"/>
      <c r="U63" s="923"/>
      <c r="V63" s="923"/>
      <c r="W63" s="923"/>
      <c r="X63" s="923"/>
      <c r="Y63" s="923"/>
      <c r="Z63" s="923"/>
      <c r="AA63" s="923"/>
      <c r="AB63" s="923"/>
      <c r="AC63" s="923"/>
      <c r="AD63" s="923"/>
      <c r="AE63" s="924"/>
      <c r="AF63" s="925">
        <v>10</v>
      </c>
      <c r="AG63" s="926"/>
      <c r="AH63" s="926"/>
      <c r="AI63" s="926"/>
      <c r="AJ63" s="927"/>
      <c r="AK63" s="928"/>
      <c r="AL63" s="923"/>
      <c r="AM63" s="923"/>
      <c r="AN63" s="923"/>
      <c r="AO63" s="923"/>
      <c r="AP63" s="926" t="s">
        <v>572</v>
      </c>
      <c r="AQ63" s="926"/>
      <c r="AR63" s="926"/>
      <c r="AS63" s="926"/>
      <c r="AT63" s="926"/>
      <c r="AU63" s="926" t="s">
        <v>572</v>
      </c>
      <c r="AV63" s="926"/>
      <c r="AW63" s="926"/>
      <c r="AX63" s="926"/>
      <c r="AY63" s="926"/>
      <c r="AZ63" s="930"/>
      <c r="BA63" s="930"/>
      <c r="BB63" s="930"/>
      <c r="BC63" s="930"/>
      <c r="BD63" s="930"/>
      <c r="BE63" s="931"/>
      <c r="BF63" s="931"/>
      <c r="BG63" s="931"/>
      <c r="BH63" s="931"/>
      <c r="BI63" s="932"/>
      <c r="BJ63" s="933" t="s">
        <v>128</v>
      </c>
      <c r="BK63" s="934"/>
      <c r="BL63" s="934"/>
      <c r="BM63" s="934"/>
      <c r="BN63" s="935"/>
      <c r="BO63" s="266"/>
      <c r="BP63" s="266"/>
      <c r="BQ63" s="263">
        <v>57</v>
      </c>
      <c r="BR63" s="264"/>
      <c r="BS63" s="852"/>
      <c r="BT63" s="853"/>
      <c r="BU63" s="853"/>
      <c r="BV63" s="853"/>
      <c r="BW63" s="853"/>
      <c r="BX63" s="853"/>
      <c r="BY63" s="853"/>
      <c r="BZ63" s="853"/>
      <c r="CA63" s="853"/>
      <c r="CB63" s="853"/>
      <c r="CC63" s="853"/>
      <c r="CD63" s="853"/>
      <c r="CE63" s="853"/>
      <c r="CF63" s="853"/>
      <c r="CG63" s="854"/>
      <c r="CH63" s="865"/>
      <c r="CI63" s="866"/>
      <c r="CJ63" s="866"/>
      <c r="CK63" s="866"/>
      <c r="CL63" s="867"/>
      <c r="CM63" s="865"/>
      <c r="CN63" s="866"/>
      <c r="CO63" s="866"/>
      <c r="CP63" s="866"/>
      <c r="CQ63" s="867"/>
      <c r="CR63" s="865"/>
      <c r="CS63" s="866"/>
      <c r="CT63" s="866"/>
      <c r="CU63" s="866"/>
      <c r="CV63" s="867"/>
      <c r="CW63" s="865"/>
      <c r="CX63" s="866"/>
      <c r="CY63" s="866"/>
      <c r="CZ63" s="866"/>
      <c r="DA63" s="867"/>
      <c r="DB63" s="865"/>
      <c r="DC63" s="866"/>
      <c r="DD63" s="866"/>
      <c r="DE63" s="866"/>
      <c r="DF63" s="867"/>
      <c r="DG63" s="865"/>
      <c r="DH63" s="866"/>
      <c r="DI63" s="866"/>
      <c r="DJ63" s="866"/>
      <c r="DK63" s="867"/>
      <c r="DL63" s="865"/>
      <c r="DM63" s="866"/>
      <c r="DN63" s="866"/>
      <c r="DO63" s="866"/>
      <c r="DP63" s="867"/>
      <c r="DQ63" s="865"/>
      <c r="DR63" s="866"/>
      <c r="DS63" s="866"/>
      <c r="DT63" s="866"/>
      <c r="DU63" s="867"/>
      <c r="DV63" s="868"/>
      <c r="DW63" s="869"/>
      <c r="DX63" s="869"/>
      <c r="DY63" s="869"/>
      <c r="DZ63" s="870"/>
      <c r="EA63" s="247"/>
    </row>
    <row r="64" spans="1:131" s="248" customFormat="1" ht="26.25" customHeight="1" x14ac:dyDescent="0.1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852"/>
      <c r="BT64" s="853"/>
      <c r="BU64" s="853"/>
      <c r="BV64" s="853"/>
      <c r="BW64" s="853"/>
      <c r="BX64" s="853"/>
      <c r="BY64" s="853"/>
      <c r="BZ64" s="853"/>
      <c r="CA64" s="853"/>
      <c r="CB64" s="853"/>
      <c r="CC64" s="853"/>
      <c r="CD64" s="853"/>
      <c r="CE64" s="853"/>
      <c r="CF64" s="853"/>
      <c r="CG64" s="854"/>
      <c r="CH64" s="865"/>
      <c r="CI64" s="866"/>
      <c r="CJ64" s="866"/>
      <c r="CK64" s="866"/>
      <c r="CL64" s="867"/>
      <c r="CM64" s="865"/>
      <c r="CN64" s="866"/>
      <c r="CO64" s="866"/>
      <c r="CP64" s="866"/>
      <c r="CQ64" s="867"/>
      <c r="CR64" s="865"/>
      <c r="CS64" s="866"/>
      <c r="CT64" s="866"/>
      <c r="CU64" s="866"/>
      <c r="CV64" s="867"/>
      <c r="CW64" s="865"/>
      <c r="CX64" s="866"/>
      <c r="CY64" s="866"/>
      <c r="CZ64" s="866"/>
      <c r="DA64" s="867"/>
      <c r="DB64" s="865"/>
      <c r="DC64" s="866"/>
      <c r="DD64" s="866"/>
      <c r="DE64" s="866"/>
      <c r="DF64" s="867"/>
      <c r="DG64" s="865"/>
      <c r="DH64" s="866"/>
      <c r="DI64" s="866"/>
      <c r="DJ64" s="866"/>
      <c r="DK64" s="867"/>
      <c r="DL64" s="865"/>
      <c r="DM64" s="866"/>
      <c r="DN64" s="866"/>
      <c r="DO64" s="866"/>
      <c r="DP64" s="867"/>
      <c r="DQ64" s="865"/>
      <c r="DR64" s="866"/>
      <c r="DS64" s="866"/>
      <c r="DT64" s="866"/>
      <c r="DU64" s="867"/>
      <c r="DV64" s="868"/>
      <c r="DW64" s="869"/>
      <c r="DX64" s="869"/>
      <c r="DY64" s="869"/>
      <c r="DZ64" s="870"/>
      <c r="EA64" s="247"/>
    </row>
    <row r="65" spans="1:131" s="248" customFormat="1" ht="26.25" customHeight="1" thickBot="1" x14ac:dyDescent="0.2">
      <c r="A65" s="253" t="s">
        <v>406</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852"/>
      <c r="BT65" s="853"/>
      <c r="BU65" s="853"/>
      <c r="BV65" s="853"/>
      <c r="BW65" s="853"/>
      <c r="BX65" s="853"/>
      <c r="BY65" s="853"/>
      <c r="BZ65" s="853"/>
      <c r="CA65" s="853"/>
      <c r="CB65" s="853"/>
      <c r="CC65" s="853"/>
      <c r="CD65" s="853"/>
      <c r="CE65" s="853"/>
      <c r="CF65" s="853"/>
      <c r="CG65" s="854"/>
      <c r="CH65" s="865"/>
      <c r="CI65" s="866"/>
      <c r="CJ65" s="866"/>
      <c r="CK65" s="866"/>
      <c r="CL65" s="867"/>
      <c r="CM65" s="865"/>
      <c r="CN65" s="866"/>
      <c r="CO65" s="866"/>
      <c r="CP65" s="866"/>
      <c r="CQ65" s="867"/>
      <c r="CR65" s="865"/>
      <c r="CS65" s="866"/>
      <c r="CT65" s="866"/>
      <c r="CU65" s="866"/>
      <c r="CV65" s="867"/>
      <c r="CW65" s="865"/>
      <c r="CX65" s="866"/>
      <c r="CY65" s="866"/>
      <c r="CZ65" s="866"/>
      <c r="DA65" s="867"/>
      <c r="DB65" s="865"/>
      <c r="DC65" s="866"/>
      <c r="DD65" s="866"/>
      <c r="DE65" s="866"/>
      <c r="DF65" s="867"/>
      <c r="DG65" s="865"/>
      <c r="DH65" s="866"/>
      <c r="DI65" s="866"/>
      <c r="DJ65" s="866"/>
      <c r="DK65" s="867"/>
      <c r="DL65" s="865"/>
      <c r="DM65" s="866"/>
      <c r="DN65" s="866"/>
      <c r="DO65" s="866"/>
      <c r="DP65" s="867"/>
      <c r="DQ65" s="865"/>
      <c r="DR65" s="866"/>
      <c r="DS65" s="866"/>
      <c r="DT65" s="866"/>
      <c r="DU65" s="867"/>
      <c r="DV65" s="868"/>
      <c r="DW65" s="869"/>
      <c r="DX65" s="869"/>
      <c r="DY65" s="869"/>
      <c r="DZ65" s="870"/>
      <c r="EA65" s="247"/>
    </row>
    <row r="66" spans="1:131" s="248" customFormat="1" ht="26.25" customHeight="1" x14ac:dyDescent="0.15">
      <c r="A66" s="824" t="s">
        <v>407</v>
      </c>
      <c r="B66" s="825"/>
      <c r="C66" s="825"/>
      <c r="D66" s="825"/>
      <c r="E66" s="825"/>
      <c r="F66" s="825"/>
      <c r="G66" s="825"/>
      <c r="H66" s="825"/>
      <c r="I66" s="825"/>
      <c r="J66" s="825"/>
      <c r="K66" s="825"/>
      <c r="L66" s="825"/>
      <c r="M66" s="825"/>
      <c r="N66" s="825"/>
      <c r="O66" s="825"/>
      <c r="P66" s="826"/>
      <c r="Q66" s="801" t="s">
        <v>408</v>
      </c>
      <c r="R66" s="802"/>
      <c r="S66" s="802"/>
      <c r="T66" s="802"/>
      <c r="U66" s="803"/>
      <c r="V66" s="801" t="s">
        <v>409</v>
      </c>
      <c r="W66" s="802"/>
      <c r="X66" s="802"/>
      <c r="Y66" s="802"/>
      <c r="Z66" s="803"/>
      <c r="AA66" s="801" t="s">
        <v>410</v>
      </c>
      <c r="AB66" s="802"/>
      <c r="AC66" s="802"/>
      <c r="AD66" s="802"/>
      <c r="AE66" s="803"/>
      <c r="AF66" s="936" t="s">
        <v>395</v>
      </c>
      <c r="AG66" s="897"/>
      <c r="AH66" s="897"/>
      <c r="AI66" s="897"/>
      <c r="AJ66" s="937"/>
      <c r="AK66" s="801" t="s">
        <v>411</v>
      </c>
      <c r="AL66" s="825"/>
      <c r="AM66" s="825"/>
      <c r="AN66" s="825"/>
      <c r="AO66" s="826"/>
      <c r="AP66" s="801" t="s">
        <v>412</v>
      </c>
      <c r="AQ66" s="802"/>
      <c r="AR66" s="802"/>
      <c r="AS66" s="802"/>
      <c r="AT66" s="803"/>
      <c r="AU66" s="801" t="s">
        <v>413</v>
      </c>
      <c r="AV66" s="802"/>
      <c r="AW66" s="802"/>
      <c r="AX66" s="802"/>
      <c r="AY66" s="803"/>
      <c r="AZ66" s="801" t="s">
        <v>375</v>
      </c>
      <c r="BA66" s="802"/>
      <c r="BB66" s="802"/>
      <c r="BC66" s="802"/>
      <c r="BD66" s="813"/>
      <c r="BE66" s="266"/>
      <c r="BF66" s="266"/>
      <c r="BG66" s="266"/>
      <c r="BH66" s="266"/>
      <c r="BI66" s="266"/>
      <c r="BJ66" s="266"/>
      <c r="BK66" s="266"/>
      <c r="BL66" s="266"/>
      <c r="BM66" s="266"/>
      <c r="BN66" s="266"/>
      <c r="BO66" s="266"/>
      <c r="BP66" s="266"/>
      <c r="BQ66" s="263">
        <v>60</v>
      </c>
      <c r="BR66" s="268"/>
      <c r="BS66" s="947"/>
      <c r="BT66" s="948"/>
      <c r="BU66" s="948"/>
      <c r="BV66" s="948"/>
      <c r="BW66" s="948"/>
      <c r="BX66" s="948"/>
      <c r="BY66" s="948"/>
      <c r="BZ66" s="948"/>
      <c r="CA66" s="948"/>
      <c r="CB66" s="948"/>
      <c r="CC66" s="948"/>
      <c r="CD66" s="948"/>
      <c r="CE66" s="948"/>
      <c r="CF66" s="948"/>
      <c r="CG66" s="949"/>
      <c r="CH66" s="944"/>
      <c r="CI66" s="945"/>
      <c r="CJ66" s="945"/>
      <c r="CK66" s="945"/>
      <c r="CL66" s="946"/>
      <c r="CM66" s="944"/>
      <c r="CN66" s="945"/>
      <c r="CO66" s="945"/>
      <c r="CP66" s="945"/>
      <c r="CQ66" s="946"/>
      <c r="CR66" s="944"/>
      <c r="CS66" s="945"/>
      <c r="CT66" s="945"/>
      <c r="CU66" s="945"/>
      <c r="CV66" s="946"/>
      <c r="CW66" s="944"/>
      <c r="CX66" s="945"/>
      <c r="CY66" s="945"/>
      <c r="CZ66" s="945"/>
      <c r="DA66" s="946"/>
      <c r="DB66" s="944"/>
      <c r="DC66" s="945"/>
      <c r="DD66" s="945"/>
      <c r="DE66" s="945"/>
      <c r="DF66" s="946"/>
      <c r="DG66" s="944"/>
      <c r="DH66" s="945"/>
      <c r="DI66" s="945"/>
      <c r="DJ66" s="945"/>
      <c r="DK66" s="946"/>
      <c r="DL66" s="944"/>
      <c r="DM66" s="945"/>
      <c r="DN66" s="945"/>
      <c r="DO66" s="945"/>
      <c r="DP66" s="946"/>
      <c r="DQ66" s="944"/>
      <c r="DR66" s="945"/>
      <c r="DS66" s="945"/>
      <c r="DT66" s="945"/>
      <c r="DU66" s="946"/>
      <c r="DV66" s="941"/>
      <c r="DW66" s="942"/>
      <c r="DX66" s="942"/>
      <c r="DY66" s="942"/>
      <c r="DZ66" s="943"/>
      <c r="EA66" s="247"/>
    </row>
    <row r="67" spans="1:131" s="248" customFormat="1" ht="26.25" customHeight="1" thickBot="1" x14ac:dyDescent="0.2">
      <c r="A67" s="827"/>
      <c r="B67" s="828"/>
      <c r="C67" s="828"/>
      <c r="D67" s="828"/>
      <c r="E67" s="828"/>
      <c r="F67" s="828"/>
      <c r="G67" s="828"/>
      <c r="H67" s="828"/>
      <c r="I67" s="828"/>
      <c r="J67" s="828"/>
      <c r="K67" s="828"/>
      <c r="L67" s="828"/>
      <c r="M67" s="828"/>
      <c r="N67" s="828"/>
      <c r="O67" s="828"/>
      <c r="P67" s="829"/>
      <c r="Q67" s="804"/>
      <c r="R67" s="805"/>
      <c r="S67" s="805"/>
      <c r="T67" s="805"/>
      <c r="U67" s="806"/>
      <c r="V67" s="804"/>
      <c r="W67" s="805"/>
      <c r="X67" s="805"/>
      <c r="Y67" s="805"/>
      <c r="Z67" s="806"/>
      <c r="AA67" s="804"/>
      <c r="AB67" s="805"/>
      <c r="AC67" s="805"/>
      <c r="AD67" s="805"/>
      <c r="AE67" s="806"/>
      <c r="AF67" s="938"/>
      <c r="AG67" s="900"/>
      <c r="AH67" s="900"/>
      <c r="AI67" s="900"/>
      <c r="AJ67" s="939"/>
      <c r="AK67" s="940"/>
      <c r="AL67" s="828"/>
      <c r="AM67" s="828"/>
      <c r="AN67" s="828"/>
      <c r="AO67" s="829"/>
      <c r="AP67" s="804"/>
      <c r="AQ67" s="805"/>
      <c r="AR67" s="805"/>
      <c r="AS67" s="805"/>
      <c r="AT67" s="806"/>
      <c r="AU67" s="804"/>
      <c r="AV67" s="805"/>
      <c r="AW67" s="805"/>
      <c r="AX67" s="805"/>
      <c r="AY67" s="806"/>
      <c r="AZ67" s="804"/>
      <c r="BA67" s="805"/>
      <c r="BB67" s="805"/>
      <c r="BC67" s="805"/>
      <c r="BD67" s="814"/>
      <c r="BE67" s="266"/>
      <c r="BF67" s="266"/>
      <c r="BG67" s="266"/>
      <c r="BH67" s="266"/>
      <c r="BI67" s="266"/>
      <c r="BJ67" s="266"/>
      <c r="BK67" s="266"/>
      <c r="BL67" s="266"/>
      <c r="BM67" s="266"/>
      <c r="BN67" s="266"/>
      <c r="BO67" s="266"/>
      <c r="BP67" s="266"/>
      <c r="BQ67" s="263">
        <v>61</v>
      </c>
      <c r="BR67" s="268"/>
      <c r="BS67" s="947"/>
      <c r="BT67" s="948"/>
      <c r="BU67" s="948"/>
      <c r="BV67" s="948"/>
      <c r="BW67" s="948"/>
      <c r="BX67" s="948"/>
      <c r="BY67" s="948"/>
      <c r="BZ67" s="948"/>
      <c r="CA67" s="948"/>
      <c r="CB67" s="948"/>
      <c r="CC67" s="948"/>
      <c r="CD67" s="948"/>
      <c r="CE67" s="948"/>
      <c r="CF67" s="948"/>
      <c r="CG67" s="949"/>
      <c r="CH67" s="944"/>
      <c r="CI67" s="945"/>
      <c r="CJ67" s="945"/>
      <c r="CK67" s="945"/>
      <c r="CL67" s="946"/>
      <c r="CM67" s="944"/>
      <c r="CN67" s="945"/>
      <c r="CO67" s="945"/>
      <c r="CP67" s="945"/>
      <c r="CQ67" s="946"/>
      <c r="CR67" s="944"/>
      <c r="CS67" s="945"/>
      <c r="CT67" s="945"/>
      <c r="CU67" s="945"/>
      <c r="CV67" s="946"/>
      <c r="CW67" s="944"/>
      <c r="CX67" s="945"/>
      <c r="CY67" s="945"/>
      <c r="CZ67" s="945"/>
      <c r="DA67" s="946"/>
      <c r="DB67" s="944"/>
      <c r="DC67" s="945"/>
      <c r="DD67" s="945"/>
      <c r="DE67" s="945"/>
      <c r="DF67" s="946"/>
      <c r="DG67" s="944"/>
      <c r="DH67" s="945"/>
      <c r="DI67" s="945"/>
      <c r="DJ67" s="945"/>
      <c r="DK67" s="946"/>
      <c r="DL67" s="944"/>
      <c r="DM67" s="945"/>
      <c r="DN67" s="945"/>
      <c r="DO67" s="945"/>
      <c r="DP67" s="946"/>
      <c r="DQ67" s="944"/>
      <c r="DR67" s="945"/>
      <c r="DS67" s="945"/>
      <c r="DT67" s="945"/>
      <c r="DU67" s="946"/>
      <c r="DV67" s="941"/>
      <c r="DW67" s="942"/>
      <c r="DX67" s="942"/>
      <c r="DY67" s="942"/>
      <c r="DZ67" s="943"/>
      <c r="EA67" s="247"/>
    </row>
    <row r="68" spans="1:131" s="248" customFormat="1" ht="26.25" customHeight="1" thickTop="1" x14ac:dyDescent="0.15">
      <c r="A68" s="259">
        <v>1</v>
      </c>
      <c r="B68" s="953" t="s">
        <v>573</v>
      </c>
      <c r="C68" s="954"/>
      <c r="D68" s="954"/>
      <c r="E68" s="954"/>
      <c r="F68" s="954"/>
      <c r="G68" s="954"/>
      <c r="H68" s="954"/>
      <c r="I68" s="954"/>
      <c r="J68" s="954"/>
      <c r="K68" s="954"/>
      <c r="L68" s="954"/>
      <c r="M68" s="954"/>
      <c r="N68" s="954"/>
      <c r="O68" s="954"/>
      <c r="P68" s="955"/>
      <c r="Q68" s="956">
        <v>1086</v>
      </c>
      <c r="R68" s="950"/>
      <c r="S68" s="950"/>
      <c r="T68" s="950"/>
      <c r="U68" s="950"/>
      <c r="V68" s="950">
        <v>1066</v>
      </c>
      <c r="W68" s="950"/>
      <c r="X68" s="950"/>
      <c r="Y68" s="950"/>
      <c r="Z68" s="950"/>
      <c r="AA68" s="950">
        <v>20</v>
      </c>
      <c r="AB68" s="950"/>
      <c r="AC68" s="950"/>
      <c r="AD68" s="950"/>
      <c r="AE68" s="950"/>
      <c r="AF68" s="950">
        <v>21</v>
      </c>
      <c r="AG68" s="950"/>
      <c r="AH68" s="950"/>
      <c r="AI68" s="950"/>
      <c r="AJ68" s="950"/>
      <c r="AK68" s="950" t="s">
        <v>572</v>
      </c>
      <c r="AL68" s="950"/>
      <c r="AM68" s="950"/>
      <c r="AN68" s="950"/>
      <c r="AO68" s="950"/>
      <c r="AP68" s="950" t="s">
        <v>572</v>
      </c>
      <c r="AQ68" s="950"/>
      <c r="AR68" s="950"/>
      <c r="AS68" s="950"/>
      <c r="AT68" s="950"/>
      <c r="AU68" s="950" t="s">
        <v>572</v>
      </c>
      <c r="AV68" s="950"/>
      <c r="AW68" s="950"/>
      <c r="AX68" s="950"/>
      <c r="AY68" s="950"/>
      <c r="AZ68" s="951" t="s">
        <v>574</v>
      </c>
      <c r="BA68" s="951"/>
      <c r="BB68" s="951"/>
      <c r="BC68" s="951"/>
      <c r="BD68" s="952"/>
      <c r="BE68" s="266"/>
      <c r="BF68" s="266"/>
      <c r="BG68" s="266"/>
      <c r="BH68" s="266"/>
      <c r="BI68" s="266"/>
      <c r="BJ68" s="266"/>
      <c r="BK68" s="266"/>
      <c r="BL68" s="266"/>
      <c r="BM68" s="266"/>
      <c r="BN68" s="266"/>
      <c r="BO68" s="266"/>
      <c r="BP68" s="266"/>
      <c r="BQ68" s="263">
        <v>62</v>
      </c>
      <c r="BR68" s="268"/>
      <c r="BS68" s="947"/>
      <c r="BT68" s="948"/>
      <c r="BU68" s="948"/>
      <c r="BV68" s="948"/>
      <c r="BW68" s="948"/>
      <c r="BX68" s="948"/>
      <c r="BY68" s="948"/>
      <c r="BZ68" s="948"/>
      <c r="CA68" s="948"/>
      <c r="CB68" s="948"/>
      <c r="CC68" s="948"/>
      <c r="CD68" s="948"/>
      <c r="CE68" s="948"/>
      <c r="CF68" s="948"/>
      <c r="CG68" s="949"/>
      <c r="CH68" s="944"/>
      <c r="CI68" s="945"/>
      <c r="CJ68" s="945"/>
      <c r="CK68" s="945"/>
      <c r="CL68" s="946"/>
      <c r="CM68" s="944"/>
      <c r="CN68" s="945"/>
      <c r="CO68" s="945"/>
      <c r="CP68" s="945"/>
      <c r="CQ68" s="946"/>
      <c r="CR68" s="944"/>
      <c r="CS68" s="945"/>
      <c r="CT68" s="945"/>
      <c r="CU68" s="945"/>
      <c r="CV68" s="946"/>
      <c r="CW68" s="944"/>
      <c r="CX68" s="945"/>
      <c r="CY68" s="945"/>
      <c r="CZ68" s="945"/>
      <c r="DA68" s="946"/>
      <c r="DB68" s="944"/>
      <c r="DC68" s="945"/>
      <c r="DD68" s="945"/>
      <c r="DE68" s="945"/>
      <c r="DF68" s="946"/>
      <c r="DG68" s="944"/>
      <c r="DH68" s="945"/>
      <c r="DI68" s="945"/>
      <c r="DJ68" s="945"/>
      <c r="DK68" s="946"/>
      <c r="DL68" s="944"/>
      <c r="DM68" s="945"/>
      <c r="DN68" s="945"/>
      <c r="DO68" s="945"/>
      <c r="DP68" s="946"/>
      <c r="DQ68" s="944"/>
      <c r="DR68" s="945"/>
      <c r="DS68" s="945"/>
      <c r="DT68" s="945"/>
      <c r="DU68" s="946"/>
      <c r="DV68" s="941"/>
      <c r="DW68" s="942"/>
      <c r="DX68" s="942"/>
      <c r="DY68" s="942"/>
      <c r="DZ68" s="943"/>
      <c r="EA68" s="247"/>
    </row>
    <row r="69" spans="1:131" s="248" customFormat="1" ht="26.25" customHeight="1" x14ac:dyDescent="0.15">
      <c r="A69" s="262">
        <v>2</v>
      </c>
      <c r="B69" s="957" t="s">
        <v>573</v>
      </c>
      <c r="C69" s="958"/>
      <c r="D69" s="958"/>
      <c r="E69" s="958"/>
      <c r="F69" s="958"/>
      <c r="G69" s="958"/>
      <c r="H69" s="958"/>
      <c r="I69" s="958"/>
      <c r="J69" s="958"/>
      <c r="K69" s="958"/>
      <c r="L69" s="958"/>
      <c r="M69" s="958"/>
      <c r="N69" s="958"/>
      <c r="O69" s="958"/>
      <c r="P69" s="959"/>
      <c r="Q69" s="960">
        <v>4</v>
      </c>
      <c r="R69" s="915"/>
      <c r="S69" s="915"/>
      <c r="T69" s="915"/>
      <c r="U69" s="915"/>
      <c r="V69" s="915">
        <v>4</v>
      </c>
      <c r="W69" s="915"/>
      <c r="X69" s="915"/>
      <c r="Y69" s="915"/>
      <c r="Z69" s="915"/>
      <c r="AA69" s="915">
        <v>0</v>
      </c>
      <c r="AB69" s="915"/>
      <c r="AC69" s="915"/>
      <c r="AD69" s="915"/>
      <c r="AE69" s="915"/>
      <c r="AF69" s="915">
        <v>0</v>
      </c>
      <c r="AG69" s="915"/>
      <c r="AH69" s="915"/>
      <c r="AI69" s="915"/>
      <c r="AJ69" s="915"/>
      <c r="AK69" s="915" t="s">
        <v>572</v>
      </c>
      <c r="AL69" s="915"/>
      <c r="AM69" s="915"/>
      <c r="AN69" s="915"/>
      <c r="AO69" s="915"/>
      <c r="AP69" s="915" t="s">
        <v>572</v>
      </c>
      <c r="AQ69" s="915"/>
      <c r="AR69" s="915"/>
      <c r="AS69" s="915"/>
      <c r="AT69" s="915"/>
      <c r="AU69" s="915" t="s">
        <v>572</v>
      </c>
      <c r="AV69" s="915"/>
      <c r="AW69" s="915"/>
      <c r="AX69" s="915"/>
      <c r="AY69" s="915"/>
      <c r="AZ69" s="961" t="s">
        <v>575</v>
      </c>
      <c r="BA69" s="961"/>
      <c r="BB69" s="961"/>
      <c r="BC69" s="961"/>
      <c r="BD69" s="962"/>
      <c r="BE69" s="266"/>
      <c r="BF69" s="266"/>
      <c r="BG69" s="266"/>
      <c r="BH69" s="266"/>
      <c r="BI69" s="266"/>
      <c r="BJ69" s="266"/>
      <c r="BK69" s="266"/>
      <c r="BL69" s="266"/>
      <c r="BM69" s="266"/>
      <c r="BN69" s="266"/>
      <c r="BO69" s="266"/>
      <c r="BP69" s="266"/>
      <c r="BQ69" s="263">
        <v>63</v>
      </c>
      <c r="BR69" s="268"/>
      <c r="BS69" s="947"/>
      <c r="BT69" s="948"/>
      <c r="BU69" s="948"/>
      <c r="BV69" s="948"/>
      <c r="BW69" s="948"/>
      <c r="BX69" s="948"/>
      <c r="BY69" s="948"/>
      <c r="BZ69" s="948"/>
      <c r="CA69" s="948"/>
      <c r="CB69" s="948"/>
      <c r="CC69" s="948"/>
      <c r="CD69" s="948"/>
      <c r="CE69" s="948"/>
      <c r="CF69" s="948"/>
      <c r="CG69" s="949"/>
      <c r="CH69" s="944"/>
      <c r="CI69" s="945"/>
      <c r="CJ69" s="945"/>
      <c r="CK69" s="945"/>
      <c r="CL69" s="946"/>
      <c r="CM69" s="944"/>
      <c r="CN69" s="945"/>
      <c r="CO69" s="945"/>
      <c r="CP69" s="945"/>
      <c r="CQ69" s="946"/>
      <c r="CR69" s="944"/>
      <c r="CS69" s="945"/>
      <c r="CT69" s="945"/>
      <c r="CU69" s="945"/>
      <c r="CV69" s="946"/>
      <c r="CW69" s="944"/>
      <c r="CX69" s="945"/>
      <c r="CY69" s="945"/>
      <c r="CZ69" s="945"/>
      <c r="DA69" s="946"/>
      <c r="DB69" s="944"/>
      <c r="DC69" s="945"/>
      <c r="DD69" s="945"/>
      <c r="DE69" s="945"/>
      <c r="DF69" s="946"/>
      <c r="DG69" s="944"/>
      <c r="DH69" s="945"/>
      <c r="DI69" s="945"/>
      <c r="DJ69" s="945"/>
      <c r="DK69" s="946"/>
      <c r="DL69" s="944"/>
      <c r="DM69" s="945"/>
      <c r="DN69" s="945"/>
      <c r="DO69" s="945"/>
      <c r="DP69" s="946"/>
      <c r="DQ69" s="944"/>
      <c r="DR69" s="945"/>
      <c r="DS69" s="945"/>
      <c r="DT69" s="945"/>
      <c r="DU69" s="946"/>
      <c r="DV69" s="941"/>
      <c r="DW69" s="942"/>
      <c r="DX69" s="942"/>
      <c r="DY69" s="942"/>
      <c r="DZ69" s="943"/>
      <c r="EA69" s="247"/>
    </row>
    <row r="70" spans="1:131" s="248" customFormat="1" ht="26.25" customHeight="1" x14ac:dyDescent="0.15">
      <c r="A70" s="262">
        <v>3</v>
      </c>
      <c r="B70" s="957" t="s">
        <v>576</v>
      </c>
      <c r="C70" s="958"/>
      <c r="D70" s="958"/>
      <c r="E70" s="958"/>
      <c r="F70" s="958"/>
      <c r="G70" s="958"/>
      <c r="H70" s="958"/>
      <c r="I70" s="958"/>
      <c r="J70" s="958"/>
      <c r="K70" s="958"/>
      <c r="L70" s="958"/>
      <c r="M70" s="958"/>
      <c r="N70" s="958"/>
      <c r="O70" s="958"/>
      <c r="P70" s="959"/>
      <c r="Q70" s="960">
        <v>144</v>
      </c>
      <c r="R70" s="915"/>
      <c r="S70" s="915"/>
      <c r="T70" s="915"/>
      <c r="U70" s="915"/>
      <c r="V70" s="915">
        <v>134</v>
      </c>
      <c r="W70" s="915"/>
      <c r="X70" s="915"/>
      <c r="Y70" s="915"/>
      <c r="Z70" s="915"/>
      <c r="AA70" s="915">
        <v>10</v>
      </c>
      <c r="AB70" s="915"/>
      <c r="AC70" s="915"/>
      <c r="AD70" s="915"/>
      <c r="AE70" s="915"/>
      <c r="AF70" s="915">
        <v>10</v>
      </c>
      <c r="AG70" s="915"/>
      <c r="AH70" s="915"/>
      <c r="AI70" s="915"/>
      <c r="AJ70" s="915"/>
      <c r="AK70" s="915" t="s">
        <v>572</v>
      </c>
      <c r="AL70" s="915"/>
      <c r="AM70" s="915"/>
      <c r="AN70" s="915"/>
      <c r="AO70" s="915"/>
      <c r="AP70" s="915" t="s">
        <v>572</v>
      </c>
      <c r="AQ70" s="915"/>
      <c r="AR70" s="915"/>
      <c r="AS70" s="915"/>
      <c r="AT70" s="915"/>
      <c r="AU70" s="915" t="s">
        <v>572</v>
      </c>
      <c r="AV70" s="915"/>
      <c r="AW70" s="915"/>
      <c r="AX70" s="915"/>
      <c r="AY70" s="915"/>
      <c r="AZ70" s="961" t="s">
        <v>574</v>
      </c>
      <c r="BA70" s="961"/>
      <c r="BB70" s="961"/>
      <c r="BC70" s="961"/>
      <c r="BD70" s="962"/>
      <c r="BE70" s="266"/>
      <c r="BF70" s="266"/>
      <c r="BG70" s="266"/>
      <c r="BH70" s="266"/>
      <c r="BI70" s="266"/>
      <c r="BJ70" s="266"/>
      <c r="BK70" s="266"/>
      <c r="BL70" s="266"/>
      <c r="BM70" s="266"/>
      <c r="BN70" s="266"/>
      <c r="BO70" s="266"/>
      <c r="BP70" s="266"/>
      <c r="BQ70" s="263">
        <v>64</v>
      </c>
      <c r="BR70" s="268"/>
      <c r="BS70" s="947"/>
      <c r="BT70" s="948"/>
      <c r="BU70" s="948"/>
      <c r="BV70" s="948"/>
      <c r="BW70" s="948"/>
      <c r="BX70" s="948"/>
      <c r="BY70" s="948"/>
      <c r="BZ70" s="948"/>
      <c r="CA70" s="948"/>
      <c r="CB70" s="948"/>
      <c r="CC70" s="948"/>
      <c r="CD70" s="948"/>
      <c r="CE70" s="948"/>
      <c r="CF70" s="948"/>
      <c r="CG70" s="949"/>
      <c r="CH70" s="944"/>
      <c r="CI70" s="945"/>
      <c r="CJ70" s="945"/>
      <c r="CK70" s="945"/>
      <c r="CL70" s="946"/>
      <c r="CM70" s="944"/>
      <c r="CN70" s="945"/>
      <c r="CO70" s="945"/>
      <c r="CP70" s="945"/>
      <c r="CQ70" s="946"/>
      <c r="CR70" s="944"/>
      <c r="CS70" s="945"/>
      <c r="CT70" s="945"/>
      <c r="CU70" s="945"/>
      <c r="CV70" s="946"/>
      <c r="CW70" s="944"/>
      <c r="CX70" s="945"/>
      <c r="CY70" s="945"/>
      <c r="CZ70" s="945"/>
      <c r="DA70" s="946"/>
      <c r="DB70" s="944"/>
      <c r="DC70" s="945"/>
      <c r="DD70" s="945"/>
      <c r="DE70" s="945"/>
      <c r="DF70" s="946"/>
      <c r="DG70" s="944"/>
      <c r="DH70" s="945"/>
      <c r="DI70" s="945"/>
      <c r="DJ70" s="945"/>
      <c r="DK70" s="946"/>
      <c r="DL70" s="944"/>
      <c r="DM70" s="945"/>
      <c r="DN70" s="945"/>
      <c r="DO70" s="945"/>
      <c r="DP70" s="946"/>
      <c r="DQ70" s="944"/>
      <c r="DR70" s="945"/>
      <c r="DS70" s="945"/>
      <c r="DT70" s="945"/>
      <c r="DU70" s="946"/>
      <c r="DV70" s="941"/>
      <c r="DW70" s="942"/>
      <c r="DX70" s="942"/>
      <c r="DY70" s="942"/>
      <c r="DZ70" s="943"/>
      <c r="EA70" s="247"/>
    </row>
    <row r="71" spans="1:131" s="248" customFormat="1" ht="26.25" customHeight="1" x14ac:dyDescent="0.15">
      <c r="A71" s="262">
        <v>4</v>
      </c>
      <c r="B71" s="957" t="s">
        <v>577</v>
      </c>
      <c r="C71" s="958"/>
      <c r="D71" s="958"/>
      <c r="E71" s="958"/>
      <c r="F71" s="958"/>
      <c r="G71" s="958"/>
      <c r="H71" s="958"/>
      <c r="I71" s="958"/>
      <c r="J71" s="958"/>
      <c r="K71" s="958"/>
      <c r="L71" s="958"/>
      <c r="M71" s="958"/>
      <c r="N71" s="958"/>
      <c r="O71" s="958"/>
      <c r="P71" s="959"/>
      <c r="Q71" s="960">
        <v>20</v>
      </c>
      <c r="R71" s="915"/>
      <c r="S71" s="915"/>
      <c r="T71" s="915"/>
      <c r="U71" s="915"/>
      <c r="V71" s="915">
        <v>19</v>
      </c>
      <c r="W71" s="915"/>
      <c r="X71" s="915"/>
      <c r="Y71" s="915"/>
      <c r="Z71" s="915"/>
      <c r="AA71" s="915">
        <v>1</v>
      </c>
      <c r="AB71" s="915"/>
      <c r="AC71" s="915"/>
      <c r="AD71" s="915"/>
      <c r="AE71" s="915"/>
      <c r="AF71" s="915">
        <v>1</v>
      </c>
      <c r="AG71" s="915"/>
      <c r="AH71" s="915"/>
      <c r="AI71" s="915"/>
      <c r="AJ71" s="915"/>
      <c r="AK71" s="915" t="s">
        <v>572</v>
      </c>
      <c r="AL71" s="915"/>
      <c r="AM71" s="915"/>
      <c r="AN71" s="915"/>
      <c r="AO71" s="915"/>
      <c r="AP71" s="915" t="s">
        <v>572</v>
      </c>
      <c r="AQ71" s="915"/>
      <c r="AR71" s="915"/>
      <c r="AS71" s="915"/>
      <c r="AT71" s="915"/>
      <c r="AU71" s="915" t="s">
        <v>572</v>
      </c>
      <c r="AV71" s="915"/>
      <c r="AW71" s="915"/>
      <c r="AX71" s="915"/>
      <c r="AY71" s="915"/>
      <c r="AZ71" s="961" t="s">
        <v>574</v>
      </c>
      <c r="BA71" s="961"/>
      <c r="BB71" s="961"/>
      <c r="BC71" s="961"/>
      <c r="BD71" s="962"/>
      <c r="BE71" s="266"/>
      <c r="BF71" s="266"/>
      <c r="BG71" s="266"/>
      <c r="BH71" s="266"/>
      <c r="BI71" s="266"/>
      <c r="BJ71" s="266"/>
      <c r="BK71" s="266"/>
      <c r="BL71" s="266"/>
      <c r="BM71" s="266"/>
      <c r="BN71" s="266"/>
      <c r="BO71" s="266"/>
      <c r="BP71" s="266"/>
      <c r="BQ71" s="263">
        <v>65</v>
      </c>
      <c r="BR71" s="268"/>
      <c r="BS71" s="947"/>
      <c r="BT71" s="948"/>
      <c r="BU71" s="948"/>
      <c r="BV71" s="948"/>
      <c r="BW71" s="948"/>
      <c r="BX71" s="948"/>
      <c r="BY71" s="948"/>
      <c r="BZ71" s="948"/>
      <c r="CA71" s="948"/>
      <c r="CB71" s="948"/>
      <c r="CC71" s="948"/>
      <c r="CD71" s="948"/>
      <c r="CE71" s="948"/>
      <c r="CF71" s="948"/>
      <c r="CG71" s="949"/>
      <c r="CH71" s="944"/>
      <c r="CI71" s="945"/>
      <c r="CJ71" s="945"/>
      <c r="CK71" s="945"/>
      <c r="CL71" s="946"/>
      <c r="CM71" s="944"/>
      <c r="CN71" s="945"/>
      <c r="CO71" s="945"/>
      <c r="CP71" s="945"/>
      <c r="CQ71" s="946"/>
      <c r="CR71" s="944"/>
      <c r="CS71" s="945"/>
      <c r="CT71" s="945"/>
      <c r="CU71" s="945"/>
      <c r="CV71" s="946"/>
      <c r="CW71" s="944"/>
      <c r="CX71" s="945"/>
      <c r="CY71" s="945"/>
      <c r="CZ71" s="945"/>
      <c r="DA71" s="946"/>
      <c r="DB71" s="944"/>
      <c r="DC71" s="945"/>
      <c r="DD71" s="945"/>
      <c r="DE71" s="945"/>
      <c r="DF71" s="946"/>
      <c r="DG71" s="944"/>
      <c r="DH71" s="945"/>
      <c r="DI71" s="945"/>
      <c r="DJ71" s="945"/>
      <c r="DK71" s="946"/>
      <c r="DL71" s="944"/>
      <c r="DM71" s="945"/>
      <c r="DN71" s="945"/>
      <c r="DO71" s="945"/>
      <c r="DP71" s="946"/>
      <c r="DQ71" s="944"/>
      <c r="DR71" s="945"/>
      <c r="DS71" s="945"/>
      <c r="DT71" s="945"/>
      <c r="DU71" s="946"/>
      <c r="DV71" s="941"/>
      <c r="DW71" s="942"/>
      <c r="DX71" s="942"/>
      <c r="DY71" s="942"/>
      <c r="DZ71" s="943"/>
      <c r="EA71" s="247"/>
    </row>
    <row r="72" spans="1:131" s="248" customFormat="1" ht="26.25" customHeight="1" x14ac:dyDescent="0.15">
      <c r="A72" s="262">
        <v>5</v>
      </c>
      <c r="B72" s="957" t="s">
        <v>578</v>
      </c>
      <c r="C72" s="958"/>
      <c r="D72" s="958"/>
      <c r="E72" s="958"/>
      <c r="F72" s="958"/>
      <c r="G72" s="958"/>
      <c r="H72" s="958"/>
      <c r="I72" s="958"/>
      <c r="J72" s="958"/>
      <c r="K72" s="958"/>
      <c r="L72" s="958"/>
      <c r="M72" s="958"/>
      <c r="N72" s="958"/>
      <c r="O72" s="958"/>
      <c r="P72" s="959"/>
      <c r="Q72" s="960">
        <v>5257</v>
      </c>
      <c r="R72" s="915"/>
      <c r="S72" s="915"/>
      <c r="T72" s="915"/>
      <c r="U72" s="915"/>
      <c r="V72" s="915">
        <v>4167</v>
      </c>
      <c r="W72" s="915"/>
      <c r="X72" s="915"/>
      <c r="Y72" s="915"/>
      <c r="Z72" s="915"/>
      <c r="AA72" s="915">
        <v>1090</v>
      </c>
      <c r="AB72" s="915"/>
      <c r="AC72" s="915"/>
      <c r="AD72" s="915"/>
      <c r="AE72" s="915"/>
      <c r="AF72" s="915">
        <v>1089</v>
      </c>
      <c r="AG72" s="915"/>
      <c r="AH72" s="915"/>
      <c r="AI72" s="915"/>
      <c r="AJ72" s="915"/>
      <c r="AK72" s="915">
        <v>3</v>
      </c>
      <c r="AL72" s="915"/>
      <c r="AM72" s="915"/>
      <c r="AN72" s="915"/>
      <c r="AO72" s="915"/>
      <c r="AP72" s="915" t="s">
        <v>572</v>
      </c>
      <c r="AQ72" s="915"/>
      <c r="AR72" s="915"/>
      <c r="AS72" s="915"/>
      <c r="AT72" s="915"/>
      <c r="AU72" s="915" t="s">
        <v>572</v>
      </c>
      <c r="AV72" s="915"/>
      <c r="AW72" s="915"/>
      <c r="AX72" s="915"/>
      <c r="AY72" s="915"/>
      <c r="AZ72" s="961" t="s">
        <v>574</v>
      </c>
      <c r="BA72" s="961"/>
      <c r="BB72" s="961"/>
      <c r="BC72" s="961"/>
      <c r="BD72" s="962"/>
      <c r="BE72" s="266"/>
      <c r="BF72" s="266"/>
      <c r="BG72" s="266"/>
      <c r="BH72" s="266"/>
      <c r="BI72" s="266"/>
      <c r="BJ72" s="266"/>
      <c r="BK72" s="266"/>
      <c r="BL72" s="266"/>
      <c r="BM72" s="266"/>
      <c r="BN72" s="266"/>
      <c r="BO72" s="266"/>
      <c r="BP72" s="266"/>
      <c r="BQ72" s="263">
        <v>66</v>
      </c>
      <c r="BR72" s="268"/>
      <c r="BS72" s="947"/>
      <c r="BT72" s="948"/>
      <c r="BU72" s="948"/>
      <c r="BV72" s="948"/>
      <c r="BW72" s="948"/>
      <c r="BX72" s="948"/>
      <c r="BY72" s="948"/>
      <c r="BZ72" s="948"/>
      <c r="CA72" s="948"/>
      <c r="CB72" s="948"/>
      <c r="CC72" s="948"/>
      <c r="CD72" s="948"/>
      <c r="CE72" s="948"/>
      <c r="CF72" s="948"/>
      <c r="CG72" s="949"/>
      <c r="CH72" s="944"/>
      <c r="CI72" s="945"/>
      <c r="CJ72" s="945"/>
      <c r="CK72" s="945"/>
      <c r="CL72" s="946"/>
      <c r="CM72" s="944"/>
      <c r="CN72" s="945"/>
      <c r="CO72" s="945"/>
      <c r="CP72" s="945"/>
      <c r="CQ72" s="946"/>
      <c r="CR72" s="944"/>
      <c r="CS72" s="945"/>
      <c r="CT72" s="945"/>
      <c r="CU72" s="945"/>
      <c r="CV72" s="946"/>
      <c r="CW72" s="944"/>
      <c r="CX72" s="945"/>
      <c r="CY72" s="945"/>
      <c r="CZ72" s="945"/>
      <c r="DA72" s="946"/>
      <c r="DB72" s="944"/>
      <c r="DC72" s="945"/>
      <c r="DD72" s="945"/>
      <c r="DE72" s="945"/>
      <c r="DF72" s="946"/>
      <c r="DG72" s="944"/>
      <c r="DH72" s="945"/>
      <c r="DI72" s="945"/>
      <c r="DJ72" s="945"/>
      <c r="DK72" s="946"/>
      <c r="DL72" s="944"/>
      <c r="DM72" s="945"/>
      <c r="DN72" s="945"/>
      <c r="DO72" s="945"/>
      <c r="DP72" s="946"/>
      <c r="DQ72" s="944"/>
      <c r="DR72" s="945"/>
      <c r="DS72" s="945"/>
      <c r="DT72" s="945"/>
      <c r="DU72" s="946"/>
      <c r="DV72" s="941"/>
      <c r="DW72" s="942"/>
      <c r="DX72" s="942"/>
      <c r="DY72" s="942"/>
      <c r="DZ72" s="943"/>
      <c r="EA72" s="247"/>
    </row>
    <row r="73" spans="1:131" s="248" customFormat="1" ht="26.25" customHeight="1" x14ac:dyDescent="0.15">
      <c r="A73" s="262">
        <v>6</v>
      </c>
      <c r="B73" s="957" t="s">
        <v>578</v>
      </c>
      <c r="C73" s="958"/>
      <c r="D73" s="958"/>
      <c r="E73" s="958"/>
      <c r="F73" s="958"/>
      <c r="G73" s="958"/>
      <c r="H73" s="958"/>
      <c r="I73" s="958"/>
      <c r="J73" s="958"/>
      <c r="K73" s="958"/>
      <c r="L73" s="958"/>
      <c r="M73" s="958"/>
      <c r="N73" s="958"/>
      <c r="O73" s="958"/>
      <c r="P73" s="959"/>
      <c r="Q73" s="960">
        <v>10</v>
      </c>
      <c r="R73" s="915"/>
      <c r="S73" s="915"/>
      <c r="T73" s="915"/>
      <c r="U73" s="915"/>
      <c r="V73" s="915">
        <v>10</v>
      </c>
      <c r="W73" s="915"/>
      <c r="X73" s="915"/>
      <c r="Y73" s="915"/>
      <c r="Z73" s="915"/>
      <c r="AA73" s="915" t="s">
        <v>572</v>
      </c>
      <c r="AB73" s="915"/>
      <c r="AC73" s="915"/>
      <c r="AD73" s="915"/>
      <c r="AE73" s="915"/>
      <c r="AF73" s="915" t="s">
        <v>572</v>
      </c>
      <c r="AG73" s="915"/>
      <c r="AH73" s="915"/>
      <c r="AI73" s="915"/>
      <c r="AJ73" s="915"/>
      <c r="AK73" s="915" t="s">
        <v>572</v>
      </c>
      <c r="AL73" s="915"/>
      <c r="AM73" s="915"/>
      <c r="AN73" s="915"/>
      <c r="AO73" s="915"/>
      <c r="AP73" s="915" t="s">
        <v>572</v>
      </c>
      <c r="AQ73" s="915"/>
      <c r="AR73" s="915"/>
      <c r="AS73" s="915"/>
      <c r="AT73" s="915"/>
      <c r="AU73" s="915" t="s">
        <v>572</v>
      </c>
      <c r="AV73" s="915"/>
      <c r="AW73" s="915"/>
      <c r="AX73" s="915"/>
      <c r="AY73" s="915"/>
      <c r="AZ73" s="961" t="s">
        <v>579</v>
      </c>
      <c r="BA73" s="961"/>
      <c r="BB73" s="961"/>
      <c r="BC73" s="961"/>
      <c r="BD73" s="962"/>
      <c r="BE73" s="266"/>
      <c r="BF73" s="266"/>
      <c r="BG73" s="266"/>
      <c r="BH73" s="266"/>
      <c r="BI73" s="266"/>
      <c r="BJ73" s="266"/>
      <c r="BK73" s="266"/>
      <c r="BL73" s="266"/>
      <c r="BM73" s="266"/>
      <c r="BN73" s="266"/>
      <c r="BO73" s="266"/>
      <c r="BP73" s="266"/>
      <c r="BQ73" s="263">
        <v>67</v>
      </c>
      <c r="BR73" s="268"/>
      <c r="BS73" s="947"/>
      <c r="BT73" s="948"/>
      <c r="BU73" s="948"/>
      <c r="BV73" s="948"/>
      <c r="BW73" s="948"/>
      <c r="BX73" s="948"/>
      <c r="BY73" s="948"/>
      <c r="BZ73" s="948"/>
      <c r="CA73" s="948"/>
      <c r="CB73" s="948"/>
      <c r="CC73" s="948"/>
      <c r="CD73" s="948"/>
      <c r="CE73" s="948"/>
      <c r="CF73" s="948"/>
      <c r="CG73" s="949"/>
      <c r="CH73" s="944"/>
      <c r="CI73" s="945"/>
      <c r="CJ73" s="945"/>
      <c r="CK73" s="945"/>
      <c r="CL73" s="946"/>
      <c r="CM73" s="944"/>
      <c r="CN73" s="945"/>
      <c r="CO73" s="945"/>
      <c r="CP73" s="945"/>
      <c r="CQ73" s="946"/>
      <c r="CR73" s="944"/>
      <c r="CS73" s="945"/>
      <c r="CT73" s="945"/>
      <c r="CU73" s="945"/>
      <c r="CV73" s="946"/>
      <c r="CW73" s="944"/>
      <c r="CX73" s="945"/>
      <c r="CY73" s="945"/>
      <c r="CZ73" s="945"/>
      <c r="DA73" s="946"/>
      <c r="DB73" s="944"/>
      <c r="DC73" s="945"/>
      <c r="DD73" s="945"/>
      <c r="DE73" s="945"/>
      <c r="DF73" s="946"/>
      <c r="DG73" s="944"/>
      <c r="DH73" s="945"/>
      <c r="DI73" s="945"/>
      <c r="DJ73" s="945"/>
      <c r="DK73" s="946"/>
      <c r="DL73" s="944"/>
      <c r="DM73" s="945"/>
      <c r="DN73" s="945"/>
      <c r="DO73" s="945"/>
      <c r="DP73" s="946"/>
      <c r="DQ73" s="944"/>
      <c r="DR73" s="945"/>
      <c r="DS73" s="945"/>
      <c r="DT73" s="945"/>
      <c r="DU73" s="946"/>
      <c r="DV73" s="941"/>
      <c r="DW73" s="942"/>
      <c r="DX73" s="942"/>
      <c r="DY73" s="942"/>
      <c r="DZ73" s="943"/>
      <c r="EA73" s="247"/>
    </row>
    <row r="74" spans="1:131" s="248" customFormat="1" ht="26.25" customHeight="1" x14ac:dyDescent="0.15">
      <c r="A74" s="262">
        <v>7</v>
      </c>
      <c r="B74" s="957" t="s">
        <v>580</v>
      </c>
      <c r="C74" s="958"/>
      <c r="D74" s="958"/>
      <c r="E74" s="958"/>
      <c r="F74" s="958"/>
      <c r="G74" s="958"/>
      <c r="H74" s="958"/>
      <c r="I74" s="958"/>
      <c r="J74" s="958"/>
      <c r="K74" s="958"/>
      <c r="L74" s="958"/>
      <c r="M74" s="958"/>
      <c r="N74" s="958"/>
      <c r="O74" s="958"/>
      <c r="P74" s="959"/>
      <c r="Q74" s="960">
        <v>67</v>
      </c>
      <c r="R74" s="915"/>
      <c r="S74" s="915"/>
      <c r="T74" s="915"/>
      <c r="U74" s="915"/>
      <c r="V74" s="915">
        <v>63</v>
      </c>
      <c r="W74" s="915"/>
      <c r="X74" s="915"/>
      <c r="Y74" s="915"/>
      <c r="Z74" s="915"/>
      <c r="AA74" s="915">
        <v>4</v>
      </c>
      <c r="AB74" s="915"/>
      <c r="AC74" s="915"/>
      <c r="AD74" s="915"/>
      <c r="AE74" s="915"/>
      <c r="AF74" s="915">
        <v>4</v>
      </c>
      <c r="AG74" s="915"/>
      <c r="AH74" s="915"/>
      <c r="AI74" s="915"/>
      <c r="AJ74" s="915"/>
      <c r="AK74" s="915" t="s">
        <v>572</v>
      </c>
      <c r="AL74" s="915"/>
      <c r="AM74" s="915"/>
      <c r="AN74" s="915"/>
      <c r="AO74" s="915"/>
      <c r="AP74" s="915" t="s">
        <v>572</v>
      </c>
      <c r="AQ74" s="915"/>
      <c r="AR74" s="915"/>
      <c r="AS74" s="915"/>
      <c r="AT74" s="915"/>
      <c r="AU74" s="915" t="s">
        <v>572</v>
      </c>
      <c r="AV74" s="915"/>
      <c r="AW74" s="915"/>
      <c r="AX74" s="915"/>
      <c r="AY74" s="915"/>
      <c r="AZ74" s="961" t="s">
        <v>574</v>
      </c>
      <c r="BA74" s="961"/>
      <c r="BB74" s="961"/>
      <c r="BC74" s="961"/>
      <c r="BD74" s="962"/>
      <c r="BE74" s="266"/>
      <c r="BF74" s="266"/>
      <c r="BG74" s="266"/>
      <c r="BH74" s="266"/>
      <c r="BI74" s="266"/>
      <c r="BJ74" s="266"/>
      <c r="BK74" s="266"/>
      <c r="BL74" s="266"/>
      <c r="BM74" s="266"/>
      <c r="BN74" s="266"/>
      <c r="BO74" s="266"/>
      <c r="BP74" s="266"/>
      <c r="BQ74" s="263">
        <v>68</v>
      </c>
      <c r="BR74" s="268"/>
      <c r="BS74" s="947"/>
      <c r="BT74" s="948"/>
      <c r="BU74" s="948"/>
      <c r="BV74" s="948"/>
      <c r="BW74" s="948"/>
      <c r="BX74" s="948"/>
      <c r="BY74" s="948"/>
      <c r="BZ74" s="948"/>
      <c r="CA74" s="948"/>
      <c r="CB74" s="948"/>
      <c r="CC74" s="948"/>
      <c r="CD74" s="948"/>
      <c r="CE74" s="948"/>
      <c r="CF74" s="948"/>
      <c r="CG74" s="949"/>
      <c r="CH74" s="944"/>
      <c r="CI74" s="945"/>
      <c r="CJ74" s="945"/>
      <c r="CK74" s="945"/>
      <c r="CL74" s="946"/>
      <c r="CM74" s="944"/>
      <c r="CN74" s="945"/>
      <c r="CO74" s="945"/>
      <c r="CP74" s="945"/>
      <c r="CQ74" s="946"/>
      <c r="CR74" s="944"/>
      <c r="CS74" s="945"/>
      <c r="CT74" s="945"/>
      <c r="CU74" s="945"/>
      <c r="CV74" s="946"/>
      <c r="CW74" s="944"/>
      <c r="CX74" s="945"/>
      <c r="CY74" s="945"/>
      <c r="CZ74" s="945"/>
      <c r="DA74" s="946"/>
      <c r="DB74" s="944"/>
      <c r="DC74" s="945"/>
      <c r="DD74" s="945"/>
      <c r="DE74" s="945"/>
      <c r="DF74" s="946"/>
      <c r="DG74" s="944"/>
      <c r="DH74" s="945"/>
      <c r="DI74" s="945"/>
      <c r="DJ74" s="945"/>
      <c r="DK74" s="946"/>
      <c r="DL74" s="944"/>
      <c r="DM74" s="945"/>
      <c r="DN74" s="945"/>
      <c r="DO74" s="945"/>
      <c r="DP74" s="946"/>
      <c r="DQ74" s="944"/>
      <c r="DR74" s="945"/>
      <c r="DS74" s="945"/>
      <c r="DT74" s="945"/>
      <c r="DU74" s="946"/>
      <c r="DV74" s="941"/>
      <c r="DW74" s="942"/>
      <c r="DX74" s="942"/>
      <c r="DY74" s="942"/>
      <c r="DZ74" s="943"/>
      <c r="EA74" s="247"/>
    </row>
    <row r="75" spans="1:131" s="248" customFormat="1" ht="26.25" customHeight="1" x14ac:dyDescent="0.15">
      <c r="A75" s="262">
        <v>8</v>
      </c>
      <c r="B75" s="957" t="s">
        <v>580</v>
      </c>
      <c r="C75" s="958"/>
      <c r="D75" s="958"/>
      <c r="E75" s="958"/>
      <c r="F75" s="958"/>
      <c r="G75" s="958"/>
      <c r="H75" s="958"/>
      <c r="I75" s="958"/>
      <c r="J75" s="958"/>
      <c r="K75" s="958"/>
      <c r="L75" s="958"/>
      <c r="M75" s="958"/>
      <c r="N75" s="958"/>
      <c r="O75" s="958"/>
      <c r="P75" s="959"/>
      <c r="Q75" s="963">
        <v>146369</v>
      </c>
      <c r="R75" s="964"/>
      <c r="S75" s="964"/>
      <c r="T75" s="964"/>
      <c r="U75" s="914"/>
      <c r="V75" s="965">
        <v>144062</v>
      </c>
      <c r="W75" s="964"/>
      <c r="X75" s="964"/>
      <c r="Y75" s="964"/>
      <c r="Z75" s="914"/>
      <c r="AA75" s="965">
        <v>2307</v>
      </c>
      <c r="AB75" s="964"/>
      <c r="AC75" s="964"/>
      <c r="AD75" s="964"/>
      <c r="AE75" s="914"/>
      <c r="AF75" s="965">
        <v>2307</v>
      </c>
      <c r="AG75" s="964"/>
      <c r="AH75" s="964"/>
      <c r="AI75" s="964"/>
      <c r="AJ75" s="914"/>
      <c r="AK75" s="965" t="s">
        <v>572</v>
      </c>
      <c r="AL75" s="964"/>
      <c r="AM75" s="964"/>
      <c r="AN75" s="964"/>
      <c r="AO75" s="914"/>
      <c r="AP75" s="915" t="s">
        <v>572</v>
      </c>
      <c r="AQ75" s="915"/>
      <c r="AR75" s="915"/>
      <c r="AS75" s="915"/>
      <c r="AT75" s="915"/>
      <c r="AU75" s="915" t="s">
        <v>572</v>
      </c>
      <c r="AV75" s="915"/>
      <c r="AW75" s="915"/>
      <c r="AX75" s="915"/>
      <c r="AY75" s="915"/>
      <c r="AZ75" s="961" t="s">
        <v>581</v>
      </c>
      <c r="BA75" s="961"/>
      <c r="BB75" s="961"/>
      <c r="BC75" s="961"/>
      <c r="BD75" s="962"/>
      <c r="BE75" s="266"/>
      <c r="BF75" s="266"/>
      <c r="BG75" s="266"/>
      <c r="BH75" s="266"/>
      <c r="BI75" s="266"/>
      <c r="BJ75" s="266"/>
      <c r="BK75" s="266"/>
      <c r="BL75" s="266"/>
      <c r="BM75" s="266"/>
      <c r="BN75" s="266"/>
      <c r="BO75" s="266"/>
      <c r="BP75" s="266"/>
      <c r="BQ75" s="263">
        <v>69</v>
      </c>
      <c r="BR75" s="268"/>
      <c r="BS75" s="947"/>
      <c r="BT75" s="948"/>
      <c r="BU75" s="948"/>
      <c r="BV75" s="948"/>
      <c r="BW75" s="948"/>
      <c r="BX75" s="948"/>
      <c r="BY75" s="948"/>
      <c r="BZ75" s="948"/>
      <c r="CA75" s="948"/>
      <c r="CB75" s="948"/>
      <c r="CC75" s="948"/>
      <c r="CD75" s="948"/>
      <c r="CE75" s="948"/>
      <c r="CF75" s="948"/>
      <c r="CG75" s="949"/>
      <c r="CH75" s="944"/>
      <c r="CI75" s="945"/>
      <c r="CJ75" s="945"/>
      <c r="CK75" s="945"/>
      <c r="CL75" s="946"/>
      <c r="CM75" s="944"/>
      <c r="CN75" s="945"/>
      <c r="CO75" s="945"/>
      <c r="CP75" s="945"/>
      <c r="CQ75" s="946"/>
      <c r="CR75" s="944"/>
      <c r="CS75" s="945"/>
      <c r="CT75" s="945"/>
      <c r="CU75" s="945"/>
      <c r="CV75" s="946"/>
      <c r="CW75" s="944"/>
      <c r="CX75" s="945"/>
      <c r="CY75" s="945"/>
      <c r="CZ75" s="945"/>
      <c r="DA75" s="946"/>
      <c r="DB75" s="944"/>
      <c r="DC75" s="945"/>
      <c r="DD75" s="945"/>
      <c r="DE75" s="945"/>
      <c r="DF75" s="946"/>
      <c r="DG75" s="944"/>
      <c r="DH75" s="945"/>
      <c r="DI75" s="945"/>
      <c r="DJ75" s="945"/>
      <c r="DK75" s="946"/>
      <c r="DL75" s="944"/>
      <c r="DM75" s="945"/>
      <c r="DN75" s="945"/>
      <c r="DO75" s="945"/>
      <c r="DP75" s="946"/>
      <c r="DQ75" s="944"/>
      <c r="DR75" s="945"/>
      <c r="DS75" s="945"/>
      <c r="DT75" s="945"/>
      <c r="DU75" s="946"/>
      <c r="DV75" s="941"/>
      <c r="DW75" s="942"/>
      <c r="DX75" s="942"/>
      <c r="DY75" s="942"/>
      <c r="DZ75" s="943"/>
      <c r="EA75" s="247"/>
    </row>
    <row r="76" spans="1:131" s="248" customFormat="1" ht="26.25" customHeight="1" x14ac:dyDescent="0.15">
      <c r="A76" s="262">
        <v>9</v>
      </c>
      <c r="B76" s="957"/>
      <c r="C76" s="958"/>
      <c r="D76" s="958"/>
      <c r="E76" s="958"/>
      <c r="F76" s="958"/>
      <c r="G76" s="958"/>
      <c r="H76" s="958"/>
      <c r="I76" s="958"/>
      <c r="J76" s="958"/>
      <c r="K76" s="958"/>
      <c r="L76" s="958"/>
      <c r="M76" s="958"/>
      <c r="N76" s="958"/>
      <c r="O76" s="958"/>
      <c r="P76" s="959"/>
      <c r="Q76" s="963"/>
      <c r="R76" s="964"/>
      <c r="S76" s="964"/>
      <c r="T76" s="964"/>
      <c r="U76" s="914"/>
      <c r="V76" s="965"/>
      <c r="W76" s="964"/>
      <c r="X76" s="964"/>
      <c r="Y76" s="964"/>
      <c r="Z76" s="914"/>
      <c r="AA76" s="965"/>
      <c r="AB76" s="964"/>
      <c r="AC76" s="964"/>
      <c r="AD76" s="964"/>
      <c r="AE76" s="914"/>
      <c r="AF76" s="965"/>
      <c r="AG76" s="964"/>
      <c r="AH76" s="964"/>
      <c r="AI76" s="964"/>
      <c r="AJ76" s="914"/>
      <c r="AK76" s="965"/>
      <c r="AL76" s="964"/>
      <c r="AM76" s="964"/>
      <c r="AN76" s="964"/>
      <c r="AO76" s="914"/>
      <c r="AP76" s="965"/>
      <c r="AQ76" s="964"/>
      <c r="AR76" s="964"/>
      <c r="AS76" s="964"/>
      <c r="AT76" s="914"/>
      <c r="AU76" s="965"/>
      <c r="AV76" s="964"/>
      <c r="AW76" s="964"/>
      <c r="AX76" s="964"/>
      <c r="AY76" s="914"/>
      <c r="AZ76" s="961"/>
      <c r="BA76" s="961"/>
      <c r="BB76" s="961"/>
      <c r="BC76" s="961"/>
      <c r="BD76" s="962"/>
      <c r="BE76" s="266"/>
      <c r="BF76" s="266"/>
      <c r="BG76" s="266"/>
      <c r="BH76" s="266"/>
      <c r="BI76" s="266"/>
      <c r="BJ76" s="266"/>
      <c r="BK76" s="266"/>
      <c r="BL76" s="266"/>
      <c r="BM76" s="266"/>
      <c r="BN76" s="266"/>
      <c r="BO76" s="266"/>
      <c r="BP76" s="266"/>
      <c r="BQ76" s="263">
        <v>70</v>
      </c>
      <c r="BR76" s="268"/>
      <c r="BS76" s="947"/>
      <c r="BT76" s="948"/>
      <c r="BU76" s="948"/>
      <c r="BV76" s="948"/>
      <c r="BW76" s="948"/>
      <c r="BX76" s="948"/>
      <c r="BY76" s="948"/>
      <c r="BZ76" s="948"/>
      <c r="CA76" s="948"/>
      <c r="CB76" s="948"/>
      <c r="CC76" s="948"/>
      <c r="CD76" s="948"/>
      <c r="CE76" s="948"/>
      <c r="CF76" s="948"/>
      <c r="CG76" s="949"/>
      <c r="CH76" s="944"/>
      <c r="CI76" s="945"/>
      <c r="CJ76" s="945"/>
      <c r="CK76" s="945"/>
      <c r="CL76" s="946"/>
      <c r="CM76" s="944"/>
      <c r="CN76" s="945"/>
      <c r="CO76" s="945"/>
      <c r="CP76" s="945"/>
      <c r="CQ76" s="946"/>
      <c r="CR76" s="944"/>
      <c r="CS76" s="945"/>
      <c r="CT76" s="945"/>
      <c r="CU76" s="945"/>
      <c r="CV76" s="946"/>
      <c r="CW76" s="944"/>
      <c r="CX76" s="945"/>
      <c r="CY76" s="945"/>
      <c r="CZ76" s="945"/>
      <c r="DA76" s="946"/>
      <c r="DB76" s="944"/>
      <c r="DC76" s="945"/>
      <c r="DD76" s="945"/>
      <c r="DE76" s="945"/>
      <c r="DF76" s="946"/>
      <c r="DG76" s="944"/>
      <c r="DH76" s="945"/>
      <c r="DI76" s="945"/>
      <c r="DJ76" s="945"/>
      <c r="DK76" s="946"/>
      <c r="DL76" s="944"/>
      <c r="DM76" s="945"/>
      <c r="DN76" s="945"/>
      <c r="DO76" s="945"/>
      <c r="DP76" s="946"/>
      <c r="DQ76" s="944"/>
      <c r="DR76" s="945"/>
      <c r="DS76" s="945"/>
      <c r="DT76" s="945"/>
      <c r="DU76" s="946"/>
      <c r="DV76" s="941"/>
      <c r="DW76" s="942"/>
      <c r="DX76" s="942"/>
      <c r="DY76" s="942"/>
      <c r="DZ76" s="943"/>
      <c r="EA76" s="247"/>
    </row>
    <row r="77" spans="1:131" s="248" customFormat="1" ht="26.25" customHeight="1" x14ac:dyDescent="0.15">
      <c r="A77" s="262">
        <v>10</v>
      </c>
      <c r="B77" s="957"/>
      <c r="C77" s="958"/>
      <c r="D77" s="958"/>
      <c r="E77" s="958"/>
      <c r="F77" s="958"/>
      <c r="G77" s="958"/>
      <c r="H77" s="958"/>
      <c r="I77" s="958"/>
      <c r="J77" s="958"/>
      <c r="K77" s="958"/>
      <c r="L77" s="958"/>
      <c r="M77" s="958"/>
      <c r="N77" s="958"/>
      <c r="O77" s="958"/>
      <c r="P77" s="959"/>
      <c r="Q77" s="963"/>
      <c r="R77" s="964"/>
      <c r="S77" s="964"/>
      <c r="T77" s="964"/>
      <c r="U77" s="914"/>
      <c r="V77" s="965"/>
      <c r="W77" s="964"/>
      <c r="X77" s="964"/>
      <c r="Y77" s="964"/>
      <c r="Z77" s="914"/>
      <c r="AA77" s="965"/>
      <c r="AB77" s="964"/>
      <c r="AC77" s="964"/>
      <c r="AD77" s="964"/>
      <c r="AE77" s="914"/>
      <c r="AF77" s="965"/>
      <c r="AG77" s="964"/>
      <c r="AH77" s="964"/>
      <c r="AI77" s="964"/>
      <c r="AJ77" s="914"/>
      <c r="AK77" s="965"/>
      <c r="AL77" s="964"/>
      <c r="AM77" s="964"/>
      <c r="AN77" s="964"/>
      <c r="AO77" s="914"/>
      <c r="AP77" s="965"/>
      <c r="AQ77" s="964"/>
      <c r="AR77" s="964"/>
      <c r="AS77" s="964"/>
      <c r="AT77" s="914"/>
      <c r="AU77" s="965"/>
      <c r="AV77" s="964"/>
      <c r="AW77" s="964"/>
      <c r="AX77" s="964"/>
      <c r="AY77" s="914"/>
      <c r="AZ77" s="961"/>
      <c r="BA77" s="961"/>
      <c r="BB77" s="961"/>
      <c r="BC77" s="961"/>
      <c r="BD77" s="962"/>
      <c r="BE77" s="266"/>
      <c r="BF77" s="266"/>
      <c r="BG77" s="266"/>
      <c r="BH77" s="266"/>
      <c r="BI77" s="266"/>
      <c r="BJ77" s="266"/>
      <c r="BK77" s="266"/>
      <c r="BL77" s="266"/>
      <c r="BM77" s="266"/>
      <c r="BN77" s="266"/>
      <c r="BO77" s="266"/>
      <c r="BP77" s="266"/>
      <c r="BQ77" s="263">
        <v>71</v>
      </c>
      <c r="BR77" s="268"/>
      <c r="BS77" s="947"/>
      <c r="BT77" s="948"/>
      <c r="BU77" s="948"/>
      <c r="BV77" s="948"/>
      <c r="BW77" s="948"/>
      <c r="BX77" s="948"/>
      <c r="BY77" s="948"/>
      <c r="BZ77" s="948"/>
      <c r="CA77" s="948"/>
      <c r="CB77" s="948"/>
      <c r="CC77" s="948"/>
      <c r="CD77" s="948"/>
      <c r="CE77" s="948"/>
      <c r="CF77" s="948"/>
      <c r="CG77" s="949"/>
      <c r="CH77" s="944"/>
      <c r="CI77" s="945"/>
      <c r="CJ77" s="945"/>
      <c r="CK77" s="945"/>
      <c r="CL77" s="946"/>
      <c r="CM77" s="944"/>
      <c r="CN77" s="945"/>
      <c r="CO77" s="945"/>
      <c r="CP77" s="945"/>
      <c r="CQ77" s="946"/>
      <c r="CR77" s="944"/>
      <c r="CS77" s="945"/>
      <c r="CT77" s="945"/>
      <c r="CU77" s="945"/>
      <c r="CV77" s="946"/>
      <c r="CW77" s="944"/>
      <c r="CX77" s="945"/>
      <c r="CY77" s="945"/>
      <c r="CZ77" s="945"/>
      <c r="DA77" s="946"/>
      <c r="DB77" s="944"/>
      <c r="DC77" s="945"/>
      <c r="DD77" s="945"/>
      <c r="DE77" s="945"/>
      <c r="DF77" s="946"/>
      <c r="DG77" s="944"/>
      <c r="DH77" s="945"/>
      <c r="DI77" s="945"/>
      <c r="DJ77" s="945"/>
      <c r="DK77" s="946"/>
      <c r="DL77" s="944"/>
      <c r="DM77" s="945"/>
      <c r="DN77" s="945"/>
      <c r="DO77" s="945"/>
      <c r="DP77" s="946"/>
      <c r="DQ77" s="944"/>
      <c r="DR77" s="945"/>
      <c r="DS77" s="945"/>
      <c r="DT77" s="945"/>
      <c r="DU77" s="946"/>
      <c r="DV77" s="941"/>
      <c r="DW77" s="942"/>
      <c r="DX77" s="942"/>
      <c r="DY77" s="942"/>
      <c r="DZ77" s="943"/>
      <c r="EA77" s="247"/>
    </row>
    <row r="78" spans="1:131" s="248" customFormat="1" ht="26.25" customHeight="1" x14ac:dyDescent="0.15">
      <c r="A78" s="262">
        <v>11</v>
      </c>
      <c r="B78" s="957"/>
      <c r="C78" s="958"/>
      <c r="D78" s="958"/>
      <c r="E78" s="958"/>
      <c r="F78" s="958"/>
      <c r="G78" s="958"/>
      <c r="H78" s="958"/>
      <c r="I78" s="958"/>
      <c r="J78" s="958"/>
      <c r="K78" s="958"/>
      <c r="L78" s="958"/>
      <c r="M78" s="958"/>
      <c r="N78" s="958"/>
      <c r="O78" s="958"/>
      <c r="P78" s="959"/>
      <c r="Q78" s="960"/>
      <c r="R78" s="915"/>
      <c r="S78" s="915"/>
      <c r="T78" s="915"/>
      <c r="U78" s="915"/>
      <c r="V78" s="915"/>
      <c r="W78" s="915"/>
      <c r="X78" s="915"/>
      <c r="Y78" s="915"/>
      <c r="Z78" s="915"/>
      <c r="AA78" s="915"/>
      <c r="AB78" s="915"/>
      <c r="AC78" s="915"/>
      <c r="AD78" s="915"/>
      <c r="AE78" s="915"/>
      <c r="AF78" s="915"/>
      <c r="AG78" s="915"/>
      <c r="AH78" s="915"/>
      <c r="AI78" s="915"/>
      <c r="AJ78" s="915"/>
      <c r="AK78" s="915"/>
      <c r="AL78" s="915"/>
      <c r="AM78" s="915"/>
      <c r="AN78" s="915"/>
      <c r="AO78" s="915"/>
      <c r="AP78" s="915"/>
      <c r="AQ78" s="915"/>
      <c r="AR78" s="915"/>
      <c r="AS78" s="915"/>
      <c r="AT78" s="915"/>
      <c r="AU78" s="915"/>
      <c r="AV78" s="915"/>
      <c r="AW78" s="915"/>
      <c r="AX78" s="915"/>
      <c r="AY78" s="915"/>
      <c r="AZ78" s="961"/>
      <c r="BA78" s="961"/>
      <c r="BB78" s="961"/>
      <c r="BC78" s="961"/>
      <c r="BD78" s="962"/>
      <c r="BE78" s="266"/>
      <c r="BF78" s="266"/>
      <c r="BG78" s="266"/>
      <c r="BH78" s="266"/>
      <c r="BI78" s="266"/>
      <c r="BJ78" s="269"/>
      <c r="BK78" s="269"/>
      <c r="BL78" s="269"/>
      <c r="BM78" s="269"/>
      <c r="BN78" s="269"/>
      <c r="BO78" s="266"/>
      <c r="BP78" s="266"/>
      <c r="BQ78" s="263">
        <v>72</v>
      </c>
      <c r="BR78" s="268"/>
      <c r="BS78" s="947"/>
      <c r="BT78" s="948"/>
      <c r="BU78" s="948"/>
      <c r="BV78" s="948"/>
      <c r="BW78" s="948"/>
      <c r="BX78" s="948"/>
      <c r="BY78" s="948"/>
      <c r="BZ78" s="948"/>
      <c r="CA78" s="948"/>
      <c r="CB78" s="948"/>
      <c r="CC78" s="948"/>
      <c r="CD78" s="948"/>
      <c r="CE78" s="948"/>
      <c r="CF78" s="948"/>
      <c r="CG78" s="949"/>
      <c r="CH78" s="944"/>
      <c r="CI78" s="945"/>
      <c r="CJ78" s="945"/>
      <c r="CK78" s="945"/>
      <c r="CL78" s="946"/>
      <c r="CM78" s="944"/>
      <c r="CN78" s="945"/>
      <c r="CO78" s="945"/>
      <c r="CP78" s="945"/>
      <c r="CQ78" s="946"/>
      <c r="CR78" s="944"/>
      <c r="CS78" s="945"/>
      <c r="CT78" s="945"/>
      <c r="CU78" s="945"/>
      <c r="CV78" s="946"/>
      <c r="CW78" s="944"/>
      <c r="CX78" s="945"/>
      <c r="CY78" s="945"/>
      <c r="CZ78" s="945"/>
      <c r="DA78" s="946"/>
      <c r="DB78" s="944"/>
      <c r="DC78" s="945"/>
      <c r="DD78" s="945"/>
      <c r="DE78" s="945"/>
      <c r="DF78" s="946"/>
      <c r="DG78" s="944"/>
      <c r="DH78" s="945"/>
      <c r="DI78" s="945"/>
      <c r="DJ78" s="945"/>
      <c r="DK78" s="946"/>
      <c r="DL78" s="944"/>
      <c r="DM78" s="945"/>
      <c r="DN78" s="945"/>
      <c r="DO78" s="945"/>
      <c r="DP78" s="946"/>
      <c r="DQ78" s="944"/>
      <c r="DR78" s="945"/>
      <c r="DS78" s="945"/>
      <c r="DT78" s="945"/>
      <c r="DU78" s="946"/>
      <c r="DV78" s="941"/>
      <c r="DW78" s="942"/>
      <c r="DX78" s="942"/>
      <c r="DY78" s="942"/>
      <c r="DZ78" s="943"/>
      <c r="EA78" s="247"/>
    </row>
    <row r="79" spans="1:131" s="248" customFormat="1" ht="26.25" customHeight="1" x14ac:dyDescent="0.15">
      <c r="A79" s="262">
        <v>12</v>
      </c>
      <c r="B79" s="957"/>
      <c r="C79" s="958"/>
      <c r="D79" s="958"/>
      <c r="E79" s="958"/>
      <c r="F79" s="958"/>
      <c r="G79" s="958"/>
      <c r="H79" s="958"/>
      <c r="I79" s="958"/>
      <c r="J79" s="958"/>
      <c r="K79" s="958"/>
      <c r="L79" s="958"/>
      <c r="M79" s="958"/>
      <c r="N79" s="958"/>
      <c r="O79" s="958"/>
      <c r="P79" s="959"/>
      <c r="Q79" s="960"/>
      <c r="R79" s="915"/>
      <c r="S79" s="915"/>
      <c r="T79" s="915"/>
      <c r="U79" s="915"/>
      <c r="V79" s="915"/>
      <c r="W79" s="915"/>
      <c r="X79" s="915"/>
      <c r="Y79" s="915"/>
      <c r="Z79" s="915"/>
      <c r="AA79" s="915"/>
      <c r="AB79" s="915"/>
      <c r="AC79" s="915"/>
      <c r="AD79" s="915"/>
      <c r="AE79" s="915"/>
      <c r="AF79" s="915"/>
      <c r="AG79" s="915"/>
      <c r="AH79" s="915"/>
      <c r="AI79" s="915"/>
      <c r="AJ79" s="915"/>
      <c r="AK79" s="915"/>
      <c r="AL79" s="915"/>
      <c r="AM79" s="915"/>
      <c r="AN79" s="915"/>
      <c r="AO79" s="915"/>
      <c r="AP79" s="915"/>
      <c r="AQ79" s="915"/>
      <c r="AR79" s="915"/>
      <c r="AS79" s="915"/>
      <c r="AT79" s="915"/>
      <c r="AU79" s="915"/>
      <c r="AV79" s="915"/>
      <c r="AW79" s="915"/>
      <c r="AX79" s="915"/>
      <c r="AY79" s="915"/>
      <c r="AZ79" s="961"/>
      <c r="BA79" s="961"/>
      <c r="BB79" s="961"/>
      <c r="BC79" s="961"/>
      <c r="BD79" s="962"/>
      <c r="BE79" s="266"/>
      <c r="BF79" s="266"/>
      <c r="BG79" s="266"/>
      <c r="BH79" s="266"/>
      <c r="BI79" s="266"/>
      <c r="BJ79" s="269"/>
      <c r="BK79" s="269"/>
      <c r="BL79" s="269"/>
      <c r="BM79" s="269"/>
      <c r="BN79" s="269"/>
      <c r="BO79" s="266"/>
      <c r="BP79" s="266"/>
      <c r="BQ79" s="263">
        <v>73</v>
      </c>
      <c r="BR79" s="268"/>
      <c r="BS79" s="947"/>
      <c r="BT79" s="948"/>
      <c r="BU79" s="948"/>
      <c r="BV79" s="948"/>
      <c r="BW79" s="948"/>
      <c r="BX79" s="948"/>
      <c r="BY79" s="948"/>
      <c r="BZ79" s="948"/>
      <c r="CA79" s="948"/>
      <c r="CB79" s="948"/>
      <c r="CC79" s="948"/>
      <c r="CD79" s="948"/>
      <c r="CE79" s="948"/>
      <c r="CF79" s="948"/>
      <c r="CG79" s="949"/>
      <c r="CH79" s="944"/>
      <c r="CI79" s="945"/>
      <c r="CJ79" s="945"/>
      <c r="CK79" s="945"/>
      <c r="CL79" s="946"/>
      <c r="CM79" s="944"/>
      <c r="CN79" s="945"/>
      <c r="CO79" s="945"/>
      <c r="CP79" s="945"/>
      <c r="CQ79" s="946"/>
      <c r="CR79" s="944"/>
      <c r="CS79" s="945"/>
      <c r="CT79" s="945"/>
      <c r="CU79" s="945"/>
      <c r="CV79" s="946"/>
      <c r="CW79" s="944"/>
      <c r="CX79" s="945"/>
      <c r="CY79" s="945"/>
      <c r="CZ79" s="945"/>
      <c r="DA79" s="946"/>
      <c r="DB79" s="944"/>
      <c r="DC79" s="945"/>
      <c r="DD79" s="945"/>
      <c r="DE79" s="945"/>
      <c r="DF79" s="946"/>
      <c r="DG79" s="944"/>
      <c r="DH79" s="945"/>
      <c r="DI79" s="945"/>
      <c r="DJ79" s="945"/>
      <c r="DK79" s="946"/>
      <c r="DL79" s="944"/>
      <c r="DM79" s="945"/>
      <c r="DN79" s="945"/>
      <c r="DO79" s="945"/>
      <c r="DP79" s="946"/>
      <c r="DQ79" s="944"/>
      <c r="DR79" s="945"/>
      <c r="DS79" s="945"/>
      <c r="DT79" s="945"/>
      <c r="DU79" s="946"/>
      <c r="DV79" s="941"/>
      <c r="DW79" s="942"/>
      <c r="DX79" s="942"/>
      <c r="DY79" s="942"/>
      <c r="DZ79" s="943"/>
      <c r="EA79" s="247"/>
    </row>
    <row r="80" spans="1:131" s="248" customFormat="1" ht="26.25" customHeight="1" x14ac:dyDescent="0.15">
      <c r="A80" s="262">
        <v>13</v>
      </c>
      <c r="B80" s="957"/>
      <c r="C80" s="958"/>
      <c r="D80" s="958"/>
      <c r="E80" s="958"/>
      <c r="F80" s="958"/>
      <c r="G80" s="958"/>
      <c r="H80" s="958"/>
      <c r="I80" s="958"/>
      <c r="J80" s="958"/>
      <c r="K80" s="958"/>
      <c r="L80" s="958"/>
      <c r="M80" s="958"/>
      <c r="N80" s="958"/>
      <c r="O80" s="958"/>
      <c r="P80" s="959"/>
      <c r="Q80" s="960"/>
      <c r="R80" s="915"/>
      <c r="S80" s="915"/>
      <c r="T80" s="915"/>
      <c r="U80" s="915"/>
      <c r="V80" s="915"/>
      <c r="W80" s="915"/>
      <c r="X80" s="915"/>
      <c r="Y80" s="915"/>
      <c r="Z80" s="915"/>
      <c r="AA80" s="915"/>
      <c r="AB80" s="915"/>
      <c r="AC80" s="915"/>
      <c r="AD80" s="915"/>
      <c r="AE80" s="915"/>
      <c r="AF80" s="915"/>
      <c r="AG80" s="915"/>
      <c r="AH80" s="915"/>
      <c r="AI80" s="915"/>
      <c r="AJ80" s="915"/>
      <c r="AK80" s="915"/>
      <c r="AL80" s="915"/>
      <c r="AM80" s="915"/>
      <c r="AN80" s="915"/>
      <c r="AO80" s="915"/>
      <c r="AP80" s="915"/>
      <c r="AQ80" s="915"/>
      <c r="AR80" s="915"/>
      <c r="AS80" s="915"/>
      <c r="AT80" s="915"/>
      <c r="AU80" s="915"/>
      <c r="AV80" s="915"/>
      <c r="AW80" s="915"/>
      <c r="AX80" s="915"/>
      <c r="AY80" s="915"/>
      <c r="AZ80" s="961"/>
      <c r="BA80" s="961"/>
      <c r="BB80" s="961"/>
      <c r="BC80" s="961"/>
      <c r="BD80" s="962"/>
      <c r="BE80" s="266"/>
      <c r="BF80" s="266"/>
      <c r="BG80" s="266"/>
      <c r="BH80" s="266"/>
      <c r="BI80" s="266"/>
      <c r="BJ80" s="266"/>
      <c r="BK80" s="266"/>
      <c r="BL80" s="266"/>
      <c r="BM80" s="266"/>
      <c r="BN80" s="266"/>
      <c r="BO80" s="266"/>
      <c r="BP80" s="266"/>
      <c r="BQ80" s="263">
        <v>74</v>
      </c>
      <c r="BR80" s="268"/>
      <c r="BS80" s="947"/>
      <c r="BT80" s="948"/>
      <c r="BU80" s="948"/>
      <c r="BV80" s="948"/>
      <c r="BW80" s="948"/>
      <c r="BX80" s="948"/>
      <c r="BY80" s="948"/>
      <c r="BZ80" s="948"/>
      <c r="CA80" s="948"/>
      <c r="CB80" s="948"/>
      <c r="CC80" s="948"/>
      <c r="CD80" s="948"/>
      <c r="CE80" s="948"/>
      <c r="CF80" s="948"/>
      <c r="CG80" s="949"/>
      <c r="CH80" s="944"/>
      <c r="CI80" s="945"/>
      <c r="CJ80" s="945"/>
      <c r="CK80" s="945"/>
      <c r="CL80" s="946"/>
      <c r="CM80" s="944"/>
      <c r="CN80" s="945"/>
      <c r="CO80" s="945"/>
      <c r="CP80" s="945"/>
      <c r="CQ80" s="946"/>
      <c r="CR80" s="944"/>
      <c r="CS80" s="945"/>
      <c r="CT80" s="945"/>
      <c r="CU80" s="945"/>
      <c r="CV80" s="946"/>
      <c r="CW80" s="944"/>
      <c r="CX80" s="945"/>
      <c r="CY80" s="945"/>
      <c r="CZ80" s="945"/>
      <c r="DA80" s="946"/>
      <c r="DB80" s="944"/>
      <c r="DC80" s="945"/>
      <c r="DD80" s="945"/>
      <c r="DE80" s="945"/>
      <c r="DF80" s="946"/>
      <c r="DG80" s="944"/>
      <c r="DH80" s="945"/>
      <c r="DI80" s="945"/>
      <c r="DJ80" s="945"/>
      <c r="DK80" s="946"/>
      <c r="DL80" s="944"/>
      <c r="DM80" s="945"/>
      <c r="DN80" s="945"/>
      <c r="DO80" s="945"/>
      <c r="DP80" s="946"/>
      <c r="DQ80" s="944"/>
      <c r="DR80" s="945"/>
      <c r="DS80" s="945"/>
      <c r="DT80" s="945"/>
      <c r="DU80" s="946"/>
      <c r="DV80" s="941"/>
      <c r="DW80" s="942"/>
      <c r="DX80" s="942"/>
      <c r="DY80" s="942"/>
      <c r="DZ80" s="943"/>
      <c r="EA80" s="247"/>
    </row>
    <row r="81" spans="1:131" s="248" customFormat="1" ht="26.25" customHeight="1" x14ac:dyDescent="0.15">
      <c r="A81" s="262">
        <v>14</v>
      </c>
      <c r="B81" s="957"/>
      <c r="C81" s="958"/>
      <c r="D81" s="958"/>
      <c r="E81" s="958"/>
      <c r="F81" s="958"/>
      <c r="G81" s="958"/>
      <c r="H81" s="958"/>
      <c r="I81" s="958"/>
      <c r="J81" s="958"/>
      <c r="K81" s="958"/>
      <c r="L81" s="958"/>
      <c r="M81" s="958"/>
      <c r="N81" s="958"/>
      <c r="O81" s="958"/>
      <c r="P81" s="959"/>
      <c r="Q81" s="960"/>
      <c r="R81" s="915"/>
      <c r="S81" s="915"/>
      <c r="T81" s="915"/>
      <c r="U81" s="915"/>
      <c r="V81" s="915"/>
      <c r="W81" s="915"/>
      <c r="X81" s="915"/>
      <c r="Y81" s="915"/>
      <c r="Z81" s="915"/>
      <c r="AA81" s="915"/>
      <c r="AB81" s="915"/>
      <c r="AC81" s="915"/>
      <c r="AD81" s="915"/>
      <c r="AE81" s="915"/>
      <c r="AF81" s="915"/>
      <c r="AG81" s="915"/>
      <c r="AH81" s="915"/>
      <c r="AI81" s="915"/>
      <c r="AJ81" s="915"/>
      <c r="AK81" s="915"/>
      <c r="AL81" s="915"/>
      <c r="AM81" s="915"/>
      <c r="AN81" s="915"/>
      <c r="AO81" s="915"/>
      <c r="AP81" s="915"/>
      <c r="AQ81" s="915"/>
      <c r="AR81" s="915"/>
      <c r="AS81" s="915"/>
      <c r="AT81" s="915"/>
      <c r="AU81" s="915"/>
      <c r="AV81" s="915"/>
      <c r="AW81" s="915"/>
      <c r="AX81" s="915"/>
      <c r="AY81" s="915"/>
      <c r="AZ81" s="961"/>
      <c r="BA81" s="961"/>
      <c r="BB81" s="961"/>
      <c r="BC81" s="961"/>
      <c r="BD81" s="962"/>
      <c r="BE81" s="266"/>
      <c r="BF81" s="266"/>
      <c r="BG81" s="266"/>
      <c r="BH81" s="266"/>
      <c r="BI81" s="266"/>
      <c r="BJ81" s="266"/>
      <c r="BK81" s="266"/>
      <c r="BL81" s="266"/>
      <c r="BM81" s="266"/>
      <c r="BN81" s="266"/>
      <c r="BO81" s="266"/>
      <c r="BP81" s="266"/>
      <c r="BQ81" s="263">
        <v>75</v>
      </c>
      <c r="BR81" s="268"/>
      <c r="BS81" s="947"/>
      <c r="BT81" s="948"/>
      <c r="BU81" s="948"/>
      <c r="BV81" s="948"/>
      <c r="BW81" s="948"/>
      <c r="BX81" s="948"/>
      <c r="BY81" s="948"/>
      <c r="BZ81" s="948"/>
      <c r="CA81" s="948"/>
      <c r="CB81" s="948"/>
      <c r="CC81" s="948"/>
      <c r="CD81" s="948"/>
      <c r="CE81" s="948"/>
      <c r="CF81" s="948"/>
      <c r="CG81" s="949"/>
      <c r="CH81" s="944"/>
      <c r="CI81" s="945"/>
      <c r="CJ81" s="945"/>
      <c r="CK81" s="945"/>
      <c r="CL81" s="946"/>
      <c r="CM81" s="944"/>
      <c r="CN81" s="945"/>
      <c r="CO81" s="945"/>
      <c r="CP81" s="945"/>
      <c r="CQ81" s="946"/>
      <c r="CR81" s="944"/>
      <c r="CS81" s="945"/>
      <c r="CT81" s="945"/>
      <c r="CU81" s="945"/>
      <c r="CV81" s="946"/>
      <c r="CW81" s="944"/>
      <c r="CX81" s="945"/>
      <c r="CY81" s="945"/>
      <c r="CZ81" s="945"/>
      <c r="DA81" s="946"/>
      <c r="DB81" s="944"/>
      <c r="DC81" s="945"/>
      <c r="DD81" s="945"/>
      <c r="DE81" s="945"/>
      <c r="DF81" s="946"/>
      <c r="DG81" s="944"/>
      <c r="DH81" s="945"/>
      <c r="DI81" s="945"/>
      <c r="DJ81" s="945"/>
      <c r="DK81" s="946"/>
      <c r="DL81" s="944"/>
      <c r="DM81" s="945"/>
      <c r="DN81" s="945"/>
      <c r="DO81" s="945"/>
      <c r="DP81" s="946"/>
      <c r="DQ81" s="944"/>
      <c r="DR81" s="945"/>
      <c r="DS81" s="945"/>
      <c r="DT81" s="945"/>
      <c r="DU81" s="946"/>
      <c r="DV81" s="941"/>
      <c r="DW81" s="942"/>
      <c r="DX81" s="942"/>
      <c r="DY81" s="942"/>
      <c r="DZ81" s="943"/>
      <c r="EA81" s="247"/>
    </row>
    <row r="82" spans="1:131" s="248" customFormat="1" ht="26.25" customHeight="1" x14ac:dyDescent="0.15">
      <c r="A82" s="262">
        <v>15</v>
      </c>
      <c r="B82" s="957"/>
      <c r="C82" s="958"/>
      <c r="D82" s="958"/>
      <c r="E82" s="958"/>
      <c r="F82" s="958"/>
      <c r="G82" s="958"/>
      <c r="H82" s="958"/>
      <c r="I82" s="958"/>
      <c r="J82" s="958"/>
      <c r="K82" s="958"/>
      <c r="L82" s="958"/>
      <c r="M82" s="958"/>
      <c r="N82" s="958"/>
      <c r="O82" s="958"/>
      <c r="P82" s="959"/>
      <c r="Q82" s="960"/>
      <c r="R82" s="915"/>
      <c r="S82" s="915"/>
      <c r="T82" s="915"/>
      <c r="U82" s="915"/>
      <c r="V82" s="915"/>
      <c r="W82" s="915"/>
      <c r="X82" s="915"/>
      <c r="Y82" s="915"/>
      <c r="Z82" s="915"/>
      <c r="AA82" s="915"/>
      <c r="AB82" s="915"/>
      <c r="AC82" s="915"/>
      <c r="AD82" s="915"/>
      <c r="AE82" s="915"/>
      <c r="AF82" s="915"/>
      <c r="AG82" s="915"/>
      <c r="AH82" s="915"/>
      <c r="AI82" s="915"/>
      <c r="AJ82" s="915"/>
      <c r="AK82" s="915"/>
      <c r="AL82" s="915"/>
      <c r="AM82" s="915"/>
      <c r="AN82" s="915"/>
      <c r="AO82" s="915"/>
      <c r="AP82" s="915"/>
      <c r="AQ82" s="915"/>
      <c r="AR82" s="915"/>
      <c r="AS82" s="915"/>
      <c r="AT82" s="915"/>
      <c r="AU82" s="915"/>
      <c r="AV82" s="915"/>
      <c r="AW82" s="915"/>
      <c r="AX82" s="915"/>
      <c r="AY82" s="915"/>
      <c r="AZ82" s="961"/>
      <c r="BA82" s="961"/>
      <c r="BB82" s="961"/>
      <c r="BC82" s="961"/>
      <c r="BD82" s="962"/>
      <c r="BE82" s="266"/>
      <c r="BF82" s="266"/>
      <c r="BG82" s="266"/>
      <c r="BH82" s="266"/>
      <c r="BI82" s="266"/>
      <c r="BJ82" s="266"/>
      <c r="BK82" s="266"/>
      <c r="BL82" s="266"/>
      <c r="BM82" s="266"/>
      <c r="BN82" s="266"/>
      <c r="BO82" s="266"/>
      <c r="BP82" s="266"/>
      <c r="BQ82" s="263">
        <v>76</v>
      </c>
      <c r="BR82" s="268"/>
      <c r="BS82" s="947"/>
      <c r="BT82" s="948"/>
      <c r="BU82" s="948"/>
      <c r="BV82" s="948"/>
      <c r="BW82" s="948"/>
      <c r="BX82" s="948"/>
      <c r="BY82" s="948"/>
      <c r="BZ82" s="948"/>
      <c r="CA82" s="948"/>
      <c r="CB82" s="948"/>
      <c r="CC82" s="948"/>
      <c r="CD82" s="948"/>
      <c r="CE82" s="948"/>
      <c r="CF82" s="948"/>
      <c r="CG82" s="949"/>
      <c r="CH82" s="944"/>
      <c r="CI82" s="945"/>
      <c r="CJ82" s="945"/>
      <c r="CK82" s="945"/>
      <c r="CL82" s="946"/>
      <c r="CM82" s="944"/>
      <c r="CN82" s="945"/>
      <c r="CO82" s="945"/>
      <c r="CP82" s="945"/>
      <c r="CQ82" s="946"/>
      <c r="CR82" s="944"/>
      <c r="CS82" s="945"/>
      <c r="CT82" s="945"/>
      <c r="CU82" s="945"/>
      <c r="CV82" s="946"/>
      <c r="CW82" s="944"/>
      <c r="CX82" s="945"/>
      <c r="CY82" s="945"/>
      <c r="CZ82" s="945"/>
      <c r="DA82" s="946"/>
      <c r="DB82" s="944"/>
      <c r="DC82" s="945"/>
      <c r="DD82" s="945"/>
      <c r="DE82" s="945"/>
      <c r="DF82" s="946"/>
      <c r="DG82" s="944"/>
      <c r="DH82" s="945"/>
      <c r="DI82" s="945"/>
      <c r="DJ82" s="945"/>
      <c r="DK82" s="946"/>
      <c r="DL82" s="944"/>
      <c r="DM82" s="945"/>
      <c r="DN82" s="945"/>
      <c r="DO82" s="945"/>
      <c r="DP82" s="946"/>
      <c r="DQ82" s="944"/>
      <c r="DR82" s="945"/>
      <c r="DS82" s="945"/>
      <c r="DT82" s="945"/>
      <c r="DU82" s="946"/>
      <c r="DV82" s="941"/>
      <c r="DW82" s="942"/>
      <c r="DX82" s="942"/>
      <c r="DY82" s="942"/>
      <c r="DZ82" s="943"/>
      <c r="EA82" s="247"/>
    </row>
    <row r="83" spans="1:131" s="248" customFormat="1" ht="26.25" customHeight="1" x14ac:dyDescent="0.15">
      <c r="A83" s="262">
        <v>16</v>
      </c>
      <c r="B83" s="957"/>
      <c r="C83" s="958"/>
      <c r="D83" s="958"/>
      <c r="E83" s="958"/>
      <c r="F83" s="958"/>
      <c r="G83" s="958"/>
      <c r="H83" s="958"/>
      <c r="I83" s="958"/>
      <c r="J83" s="958"/>
      <c r="K83" s="958"/>
      <c r="L83" s="958"/>
      <c r="M83" s="958"/>
      <c r="N83" s="958"/>
      <c r="O83" s="958"/>
      <c r="P83" s="959"/>
      <c r="Q83" s="960"/>
      <c r="R83" s="915"/>
      <c r="S83" s="915"/>
      <c r="T83" s="915"/>
      <c r="U83" s="915"/>
      <c r="V83" s="915"/>
      <c r="W83" s="915"/>
      <c r="X83" s="915"/>
      <c r="Y83" s="915"/>
      <c r="Z83" s="915"/>
      <c r="AA83" s="915"/>
      <c r="AB83" s="915"/>
      <c r="AC83" s="915"/>
      <c r="AD83" s="915"/>
      <c r="AE83" s="915"/>
      <c r="AF83" s="915"/>
      <c r="AG83" s="915"/>
      <c r="AH83" s="915"/>
      <c r="AI83" s="915"/>
      <c r="AJ83" s="915"/>
      <c r="AK83" s="915"/>
      <c r="AL83" s="915"/>
      <c r="AM83" s="915"/>
      <c r="AN83" s="915"/>
      <c r="AO83" s="915"/>
      <c r="AP83" s="915"/>
      <c r="AQ83" s="915"/>
      <c r="AR83" s="915"/>
      <c r="AS83" s="915"/>
      <c r="AT83" s="915"/>
      <c r="AU83" s="915"/>
      <c r="AV83" s="915"/>
      <c r="AW83" s="915"/>
      <c r="AX83" s="915"/>
      <c r="AY83" s="915"/>
      <c r="AZ83" s="961"/>
      <c r="BA83" s="961"/>
      <c r="BB83" s="961"/>
      <c r="BC83" s="961"/>
      <c r="BD83" s="962"/>
      <c r="BE83" s="266"/>
      <c r="BF83" s="266"/>
      <c r="BG83" s="266"/>
      <c r="BH83" s="266"/>
      <c r="BI83" s="266"/>
      <c r="BJ83" s="266"/>
      <c r="BK83" s="266"/>
      <c r="BL83" s="266"/>
      <c r="BM83" s="266"/>
      <c r="BN83" s="266"/>
      <c r="BO83" s="266"/>
      <c r="BP83" s="266"/>
      <c r="BQ83" s="263">
        <v>77</v>
      </c>
      <c r="BR83" s="268"/>
      <c r="BS83" s="947"/>
      <c r="BT83" s="948"/>
      <c r="BU83" s="948"/>
      <c r="BV83" s="948"/>
      <c r="BW83" s="948"/>
      <c r="BX83" s="948"/>
      <c r="BY83" s="948"/>
      <c r="BZ83" s="948"/>
      <c r="CA83" s="948"/>
      <c r="CB83" s="948"/>
      <c r="CC83" s="948"/>
      <c r="CD83" s="948"/>
      <c r="CE83" s="948"/>
      <c r="CF83" s="948"/>
      <c r="CG83" s="949"/>
      <c r="CH83" s="944"/>
      <c r="CI83" s="945"/>
      <c r="CJ83" s="945"/>
      <c r="CK83" s="945"/>
      <c r="CL83" s="946"/>
      <c r="CM83" s="944"/>
      <c r="CN83" s="945"/>
      <c r="CO83" s="945"/>
      <c r="CP83" s="945"/>
      <c r="CQ83" s="946"/>
      <c r="CR83" s="944"/>
      <c r="CS83" s="945"/>
      <c r="CT83" s="945"/>
      <c r="CU83" s="945"/>
      <c r="CV83" s="946"/>
      <c r="CW83" s="944"/>
      <c r="CX83" s="945"/>
      <c r="CY83" s="945"/>
      <c r="CZ83" s="945"/>
      <c r="DA83" s="946"/>
      <c r="DB83" s="944"/>
      <c r="DC83" s="945"/>
      <c r="DD83" s="945"/>
      <c r="DE83" s="945"/>
      <c r="DF83" s="946"/>
      <c r="DG83" s="944"/>
      <c r="DH83" s="945"/>
      <c r="DI83" s="945"/>
      <c r="DJ83" s="945"/>
      <c r="DK83" s="946"/>
      <c r="DL83" s="944"/>
      <c r="DM83" s="945"/>
      <c r="DN83" s="945"/>
      <c r="DO83" s="945"/>
      <c r="DP83" s="946"/>
      <c r="DQ83" s="944"/>
      <c r="DR83" s="945"/>
      <c r="DS83" s="945"/>
      <c r="DT83" s="945"/>
      <c r="DU83" s="946"/>
      <c r="DV83" s="941"/>
      <c r="DW83" s="942"/>
      <c r="DX83" s="942"/>
      <c r="DY83" s="942"/>
      <c r="DZ83" s="943"/>
      <c r="EA83" s="247"/>
    </row>
    <row r="84" spans="1:131" s="248" customFormat="1" ht="26.25" customHeight="1" x14ac:dyDescent="0.15">
      <c r="A84" s="262">
        <v>17</v>
      </c>
      <c r="B84" s="957"/>
      <c r="C84" s="958"/>
      <c r="D84" s="958"/>
      <c r="E84" s="958"/>
      <c r="F84" s="958"/>
      <c r="G84" s="958"/>
      <c r="H84" s="958"/>
      <c r="I84" s="958"/>
      <c r="J84" s="958"/>
      <c r="K84" s="958"/>
      <c r="L84" s="958"/>
      <c r="M84" s="958"/>
      <c r="N84" s="958"/>
      <c r="O84" s="958"/>
      <c r="P84" s="959"/>
      <c r="Q84" s="960"/>
      <c r="R84" s="915"/>
      <c r="S84" s="915"/>
      <c r="T84" s="915"/>
      <c r="U84" s="915"/>
      <c r="V84" s="915"/>
      <c r="W84" s="915"/>
      <c r="X84" s="915"/>
      <c r="Y84" s="915"/>
      <c r="Z84" s="915"/>
      <c r="AA84" s="915"/>
      <c r="AB84" s="915"/>
      <c r="AC84" s="915"/>
      <c r="AD84" s="915"/>
      <c r="AE84" s="915"/>
      <c r="AF84" s="915"/>
      <c r="AG84" s="915"/>
      <c r="AH84" s="915"/>
      <c r="AI84" s="915"/>
      <c r="AJ84" s="915"/>
      <c r="AK84" s="915"/>
      <c r="AL84" s="915"/>
      <c r="AM84" s="915"/>
      <c r="AN84" s="915"/>
      <c r="AO84" s="915"/>
      <c r="AP84" s="915"/>
      <c r="AQ84" s="915"/>
      <c r="AR84" s="915"/>
      <c r="AS84" s="915"/>
      <c r="AT84" s="915"/>
      <c r="AU84" s="915"/>
      <c r="AV84" s="915"/>
      <c r="AW84" s="915"/>
      <c r="AX84" s="915"/>
      <c r="AY84" s="915"/>
      <c r="AZ84" s="961"/>
      <c r="BA84" s="961"/>
      <c r="BB84" s="961"/>
      <c r="BC84" s="961"/>
      <c r="BD84" s="962"/>
      <c r="BE84" s="266"/>
      <c r="BF84" s="266"/>
      <c r="BG84" s="266"/>
      <c r="BH84" s="266"/>
      <c r="BI84" s="266"/>
      <c r="BJ84" s="266"/>
      <c r="BK84" s="266"/>
      <c r="BL84" s="266"/>
      <c r="BM84" s="266"/>
      <c r="BN84" s="266"/>
      <c r="BO84" s="266"/>
      <c r="BP84" s="266"/>
      <c r="BQ84" s="263">
        <v>78</v>
      </c>
      <c r="BR84" s="268"/>
      <c r="BS84" s="947"/>
      <c r="BT84" s="948"/>
      <c r="BU84" s="948"/>
      <c r="BV84" s="948"/>
      <c r="BW84" s="948"/>
      <c r="BX84" s="948"/>
      <c r="BY84" s="948"/>
      <c r="BZ84" s="948"/>
      <c r="CA84" s="948"/>
      <c r="CB84" s="948"/>
      <c r="CC84" s="948"/>
      <c r="CD84" s="948"/>
      <c r="CE84" s="948"/>
      <c r="CF84" s="948"/>
      <c r="CG84" s="949"/>
      <c r="CH84" s="944"/>
      <c r="CI84" s="945"/>
      <c r="CJ84" s="945"/>
      <c r="CK84" s="945"/>
      <c r="CL84" s="946"/>
      <c r="CM84" s="944"/>
      <c r="CN84" s="945"/>
      <c r="CO84" s="945"/>
      <c r="CP84" s="945"/>
      <c r="CQ84" s="946"/>
      <c r="CR84" s="944"/>
      <c r="CS84" s="945"/>
      <c r="CT84" s="945"/>
      <c r="CU84" s="945"/>
      <c r="CV84" s="946"/>
      <c r="CW84" s="944"/>
      <c r="CX84" s="945"/>
      <c r="CY84" s="945"/>
      <c r="CZ84" s="945"/>
      <c r="DA84" s="946"/>
      <c r="DB84" s="944"/>
      <c r="DC84" s="945"/>
      <c r="DD84" s="945"/>
      <c r="DE84" s="945"/>
      <c r="DF84" s="946"/>
      <c r="DG84" s="944"/>
      <c r="DH84" s="945"/>
      <c r="DI84" s="945"/>
      <c r="DJ84" s="945"/>
      <c r="DK84" s="946"/>
      <c r="DL84" s="944"/>
      <c r="DM84" s="945"/>
      <c r="DN84" s="945"/>
      <c r="DO84" s="945"/>
      <c r="DP84" s="946"/>
      <c r="DQ84" s="944"/>
      <c r="DR84" s="945"/>
      <c r="DS84" s="945"/>
      <c r="DT84" s="945"/>
      <c r="DU84" s="946"/>
      <c r="DV84" s="941"/>
      <c r="DW84" s="942"/>
      <c r="DX84" s="942"/>
      <c r="DY84" s="942"/>
      <c r="DZ84" s="943"/>
      <c r="EA84" s="247"/>
    </row>
    <row r="85" spans="1:131" s="248" customFormat="1" ht="26.25" customHeight="1" x14ac:dyDescent="0.15">
      <c r="A85" s="262">
        <v>18</v>
      </c>
      <c r="B85" s="957"/>
      <c r="C85" s="958"/>
      <c r="D85" s="958"/>
      <c r="E85" s="958"/>
      <c r="F85" s="958"/>
      <c r="G85" s="958"/>
      <c r="H85" s="958"/>
      <c r="I85" s="958"/>
      <c r="J85" s="958"/>
      <c r="K85" s="958"/>
      <c r="L85" s="958"/>
      <c r="M85" s="958"/>
      <c r="N85" s="958"/>
      <c r="O85" s="958"/>
      <c r="P85" s="959"/>
      <c r="Q85" s="960"/>
      <c r="R85" s="915"/>
      <c r="S85" s="915"/>
      <c r="T85" s="915"/>
      <c r="U85" s="915"/>
      <c r="V85" s="915"/>
      <c r="W85" s="915"/>
      <c r="X85" s="915"/>
      <c r="Y85" s="915"/>
      <c r="Z85" s="915"/>
      <c r="AA85" s="915"/>
      <c r="AB85" s="915"/>
      <c r="AC85" s="915"/>
      <c r="AD85" s="915"/>
      <c r="AE85" s="915"/>
      <c r="AF85" s="915"/>
      <c r="AG85" s="915"/>
      <c r="AH85" s="915"/>
      <c r="AI85" s="915"/>
      <c r="AJ85" s="915"/>
      <c r="AK85" s="915"/>
      <c r="AL85" s="915"/>
      <c r="AM85" s="915"/>
      <c r="AN85" s="915"/>
      <c r="AO85" s="915"/>
      <c r="AP85" s="915"/>
      <c r="AQ85" s="915"/>
      <c r="AR85" s="915"/>
      <c r="AS85" s="915"/>
      <c r="AT85" s="915"/>
      <c r="AU85" s="915"/>
      <c r="AV85" s="915"/>
      <c r="AW85" s="915"/>
      <c r="AX85" s="915"/>
      <c r="AY85" s="915"/>
      <c r="AZ85" s="961"/>
      <c r="BA85" s="961"/>
      <c r="BB85" s="961"/>
      <c r="BC85" s="961"/>
      <c r="BD85" s="962"/>
      <c r="BE85" s="266"/>
      <c r="BF85" s="266"/>
      <c r="BG85" s="266"/>
      <c r="BH85" s="266"/>
      <c r="BI85" s="266"/>
      <c r="BJ85" s="266"/>
      <c r="BK85" s="266"/>
      <c r="BL85" s="266"/>
      <c r="BM85" s="266"/>
      <c r="BN85" s="266"/>
      <c r="BO85" s="266"/>
      <c r="BP85" s="266"/>
      <c r="BQ85" s="263">
        <v>79</v>
      </c>
      <c r="BR85" s="268"/>
      <c r="BS85" s="947"/>
      <c r="BT85" s="948"/>
      <c r="BU85" s="948"/>
      <c r="BV85" s="948"/>
      <c r="BW85" s="948"/>
      <c r="BX85" s="948"/>
      <c r="BY85" s="948"/>
      <c r="BZ85" s="948"/>
      <c r="CA85" s="948"/>
      <c r="CB85" s="948"/>
      <c r="CC85" s="948"/>
      <c r="CD85" s="948"/>
      <c r="CE85" s="948"/>
      <c r="CF85" s="948"/>
      <c r="CG85" s="949"/>
      <c r="CH85" s="944"/>
      <c r="CI85" s="945"/>
      <c r="CJ85" s="945"/>
      <c r="CK85" s="945"/>
      <c r="CL85" s="946"/>
      <c r="CM85" s="944"/>
      <c r="CN85" s="945"/>
      <c r="CO85" s="945"/>
      <c r="CP85" s="945"/>
      <c r="CQ85" s="946"/>
      <c r="CR85" s="944"/>
      <c r="CS85" s="945"/>
      <c r="CT85" s="945"/>
      <c r="CU85" s="945"/>
      <c r="CV85" s="946"/>
      <c r="CW85" s="944"/>
      <c r="CX85" s="945"/>
      <c r="CY85" s="945"/>
      <c r="CZ85" s="945"/>
      <c r="DA85" s="946"/>
      <c r="DB85" s="944"/>
      <c r="DC85" s="945"/>
      <c r="DD85" s="945"/>
      <c r="DE85" s="945"/>
      <c r="DF85" s="946"/>
      <c r="DG85" s="944"/>
      <c r="DH85" s="945"/>
      <c r="DI85" s="945"/>
      <c r="DJ85" s="945"/>
      <c r="DK85" s="946"/>
      <c r="DL85" s="944"/>
      <c r="DM85" s="945"/>
      <c r="DN85" s="945"/>
      <c r="DO85" s="945"/>
      <c r="DP85" s="946"/>
      <c r="DQ85" s="944"/>
      <c r="DR85" s="945"/>
      <c r="DS85" s="945"/>
      <c r="DT85" s="945"/>
      <c r="DU85" s="946"/>
      <c r="DV85" s="941"/>
      <c r="DW85" s="942"/>
      <c r="DX85" s="942"/>
      <c r="DY85" s="942"/>
      <c r="DZ85" s="943"/>
      <c r="EA85" s="247"/>
    </row>
    <row r="86" spans="1:131" s="248" customFormat="1" ht="26.25" customHeight="1" x14ac:dyDescent="0.15">
      <c r="A86" s="262">
        <v>19</v>
      </c>
      <c r="B86" s="957"/>
      <c r="C86" s="958"/>
      <c r="D86" s="958"/>
      <c r="E86" s="958"/>
      <c r="F86" s="958"/>
      <c r="G86" s="958"/>
      <c r="H86" s="958"/>
      <c r="I86" s="958"/>
      <c r="J86" s="958"/>
      <c r="K86" s="958"/>
      <c r="L86" s="958"/>
      <c r="M86" s="958"/>
      <c r="N86" s="958"/>
      <c r="O86" s="958"/>
      <c r="P86" s="959"/>
      <c r="Q86" s="960"/>
      <c r="R86" s="915"/>
      <c r="S86" s="915"/>
      <c r="T86" s="915"/>
      <c r="U86" s="915"/>
      <c r="V86" s="915"/>
      <c r="W86" s="915"/>
      <c r="X86" s="915"/>
      <c r="Y86" s="915"/>
      <c r="Z86" s="915"/>
      <c r="AA86" s="915"/>
      <c r="AB86" s="915"/>
      <c r="AC86" s="915"/>
      <c r="AD86" s="915"/>
      <c r="AE86" s="915"/>
      <c r="AF86" s="915"/>
      <c r="AG86" s="915"/>
      <c r="AH86" s="915"/>
      <c r="AI86" s="915"/>
      <c r="AJ86" s="915"/>
      <c r="AK86" s="915"/>
      <c r="AL86" s="915"/>
      <c r="AM86" s="915"/>
      <c r="AN86" s="915"/>
      <c r="AO86" s="915"/>
      <c r="AP86" s="915"/>
      <c r="AQ86" s="915"/>
      <c r="AR86" s="915"/>
      <c r="AS86" s="915"/>
      <c r="AT86" s="915"/>
      <c r="AU86" s="915"/>
      <c r="AV86" s="915"/>
      <c r="AW86" s="915"/>
      <c r="AX86" s="915"/>
      <c r="AY86" s="915"/>
      <c r="AZ86" s="961"/>
      <c r="BA86" s="961"/>
      <c r="BB86" s="961"/>
      <c r="BC86" s="961"/>
      <c r="BD86" s="962"/>
      <c r="BE86" s="266"/>
      <c r="BF86" s="266"/>
      <c r="BG86" s="266"/>
      <c r="BH86" s="266"/>
      <c r="BI86" s="266"/>
      <c r="BJ86" s="266"/>
      <c r="BK86" s="266"/>
      <c r="BL86" s="266"/>
      <c r="BM86" s="266"/>
      <c r="BN86" s="266"/>
      <c r="BO86" s="266"/>
      <c r="BP86" s="266"/>
      <c r="BQ86" s="263">
        <v>80</v>
      </c>
      <c r="BR86" s="268"/>
      <c r="BS86" s="947"/>
      <c r="BT86" s="948"/>
      <c r="BU86" s="948"/>
      <c r="BV86" s="948"/>
      <c r="BW86" s="948"/>
      <c r="BX86" s="948"/>
      <c r="BY86" s="948"/>
      <c r="BZ86" s="948"/>
      <c r="CA86" s="948"/>
      <c r="CB86" s="948"/>
      <c r="CC86" s="948"/>
      <c r="CD86" s="948"/>
      <c r="CE86" s="948"/>
      <c r="CF86" s="948"/>
      <c r="CG86" s="949"/>
      <c r="CH86" s="944"/>
      <c r="CI86" s="945"/>
      <c r="CJ86" s="945"/>
      <c r="CK86" s="945"/>
      <c r="CL86" s="946"/>
      <c r="CM86" s="944"/>
      <c r="CN86" s="945"/>
      <c r="CO86" s="945"/>
      <c r="CP86" s="945"/>
      <c r="CQ86" s="946"/>
      <c r="CR86" s="944"/>
      <c r="CS86" s="945"/>
      <c r="CT86" s="945"/>
      <c r="CU86" s="945"/>
      <c r="CV86" s="946"/>
      <c r="CW86" s="944"/>
      <c r="CX86" s="945"/>
      <c r="CY86" s="945"/>
      <c r="CZ86" s="945"/>
      <c r="DA86" s="946"/>
      <c r="DB86" s="944"/>
      <c r="DC86" s="945"/>
      <c r="DD86" s="945"/>
      <c r="DE86" s="945"/>
      <c r="DF86" s="946"/>
      <c r="DG86" s="944"/>
      <c r="DH86" s="945"/>
      <c r="DI86" s="945"/>
      <c r="DJ86" s="945"/>
      <c r="DK86" s="946"/>
      <c r="DL86" s="944"/>
      <c r="DM86" s="945"/>
      <c r="DN86" s="945"/>
      <c r="DO86" s="945"/>
      <c r="DP86" s="946"/>
      <c r="DQ86" s="944"/>
      <c r="DR86" s="945"/>
      <c r="DS86" s="945"/>
      <c r="DT86" s="945"/>
      <c r="DU86" s="946"/>
      <c r="DV86" s="941"/>
      <c r="DW86" s="942"/>
      <c r="DX86" s="942"/>
      <c r="DY86" s="942"/>
      <c r="DZ86" s="943"/>
      <c r="EA86" s="247"/>
    </row>
    <row r="87" spans="1:131" s="248" customFormat="1" ht="26.25" customHeight="1" x14ac:dyDescent="0.15">
      <c r="A87" s="270">
        <v>20</v>
      </c>
      <c r="B87" s="966"/>
      <c r="C87" s="967"/>
      <c r="D87" s="967"/>
      <c r="E87" s="967"/>
      <c r="F87" s="967"/>
      <c r="G87" s="967"/>
      <c r="H87" s="967"/>
      <c r="I87" s="967"/>
      <c r="J87" s="967"/>
      <c r="K87" s="967"/>
      <c r="L87" s="967"/>
      <c r="M87" s="967"/>
      <c r="N87" s="967"/>
      <c r="O87" s="967"/>
      <c r="P87" s="968"/>
      <c r="Q87" s="969"/>
      <c r="R87" s="970"/>
      <c r="S87" s="970"/>
      <c r="T87" s="970"/>
      <c r="U87" s="970"/>
      <c r="V87" s="970"/>
      <c r="W87" s="970"/>
      <c r="X87" s="970"/>
      <c r="Y87" s="970"/>
      <c r="Z87" s="970"/>
      <c r="AA87" s="970"/>
      <c r="AB87" s="970"/>
      <c r="AC87" s="970"/>
      <c r="AD87" s="970"/>
      <c r="AE87" s="970"/>
      <c r="AF87" s="970"/>
      <c r="AG87" s="970"/>
      <c r="AH87" s="970"/>
      <c r="AI87" s="970"/>
      <c r="AJ87" s="970"/>
      <c r="AK87" s="970"/>
      <c r="AL87" s="970"/>
      <c r="AM87" s="970"/>
      <c r="AN87" s="970"/>
      <c r="AO87" s="970"/>
      <c r="AP87" s="970"/>
      <c r="AQ87" s="970"/>
      <c r="AR87" s="970"/>
      <c r="AS87" s="970"/>
      <c r="AT87" s="970"/>
      <c r="AU87" s="970"/>
      <c r="AV87" s="970"/>
      <c r="AW87" s="970"/>
      <c r="AX87" s="970"/>
      <c r="AY87" s="970"/>
      <c r="AZ87" s="971"/>
      <c r="BA87" s="971"/>
      <c r="BB87" s="971"/>
      <c r="BC87" s="971"/>
      <c r="BD87" s="972"/>
      <c r="BE87" s="266"/>
      <c r="BF87" s="266"/>
      <c r="BG87" s="266"/>
      <c r="BH87" s="266"/>
      <c r="BI87" s="266"/>
      <c r="BJ87" s="266"/>
      <c r="BK87" s="266"/>
      <c r="BL87" s="266"/>
      <c r="BM87" s="266"/>
      <c r="BN87" s="266"/>
      <c r="BO87" s="266"/>
      <c r="BP87" s="266"/>
      <c r="BQ87" s="263">
        <v>81</v>
      </c>
      <c r="BR87" s="268"/>
      <c r="BS87" s="947"/>
      <c r="BT87" s="948"/>
      <c r="BU87" s="948"/>
      <c r="BV87" s="948"/>
      <c r="BW87" s="948"/>
      <c r="BX87" s="948"/>
      <c r="BY87" s="948"/>
      <c r="BZ87" s="948"/>
      <c r="CA87" s="948"/>
      <c r="CB87" s="948"/>
      <c r="CC87" s="948"/>
      <c r="CD87" s="948"/>
      <c r="CE87" s="948"/>
      <c r="CF87" s="948"/>
      <c r="CG87" s="949"/>
      <c r="CH87" s="944"/>
      <c r="CI87" s="945"/>
      <c r="CJ87" s="945"/>
      <c r="CK87" s="945"/>
      <c r="CL87" s="946"/>
      <c r="CM87" s="944"/>
      <c r="CN87" s="945"/>
      <c r="CO87" s="945"/>
      <c r="CP87" s="945"/>
      <c r="CQ87" s="946"/>
      <c r="CR87" s="944"/>
      <c r="CS87" s="945"/>
      <c r="CT87" s="945"/>
      <c r="CU87" s="945"/>
      <c r="CV87" s="946"/>
      <c r="CW87" s="944"/>
      <c r="CX87" s="945"/>
      <c r="CY87" s="945"/>
      <c r="CZ87" s="945"/>
      <c r="DA87" s="946"/>
      <c r="DB87" s="944"/>
      <c r="DC87" s="945"/>
      <c r="DD87" s="945"/>
      <c r="DE87" s="945"/>
      <c r="DF87" s="946"/>
      <c r="DG87" s="944"/>
      <c r="DH87" s="945"/>
      <c r="DI87" s="945"/>
      <c r="DJ87" s="945"/>
      <c r="DK87" s="946"/>
      <c r="DL87" s="944"/>
      <c r="DM87" s="945"/>
      <c r="DN87" s="945"/>
      <c r="DO87" s="945"/>
      <c r="DP87" s="946"/>
      <c r="DQ87" s="944"/>
      <c r="DR87" s="945"/>
      <c r="DS87" s="945"/>
      <c r="DT87" s="945"/>
      <c r="DU87" s="946"/>
      <c r="DV87" s="941"/>
      <c r="DW87" s="942"/>
      <c r="DX87" s="942"/>
      <c r="DY87" s="942"/>
      <c r="DZ87" s="943"/>
      <c r="EA87" s="247"/>
    </row>
    <row r="88" spans="1:131" s="248" customFormat="1" ht="26.25" customHeight="1" thickBot="1" x14ac:dyDescent="0.2">
      <c r="A88" s="265" t="s">
        <v>387</v>
      </c>
      <c r="B88" s="874" t="s">
        <v>414</v>
      </c>
      <c r="C88" s="875"/>
      <c r="D88" s="875"/>
      <c r="E88" s="875"/>
      <c r="F88" s="875"/>
      <c r="G88" s="875"/>
      <c r="H88" s="875"/>
      <c r="I88" s="875"/>
      <c r="J88" s="875"/>
      <c r="K88" s="875"/>
      <c r="L88" s="875"/>
      <c r="M88" s="875"/>
      <c r="N88" s="875"/>
      <c r="O88" s="875"/>
      <c r="P88" s="876"/>
      <c r="Q88" s="922"/>
      <c r="R88" s="923"/>
      <c r="S88" s="923"/>
      <c r="T88" s="923"/>
      <c r="U88" s="923"/>
      <c r="V88" s="923"/>
      <c r="W88" s="923"/>
      <c r="X88" s="923"/>
      <c r="Y88" s="923"/>
      <c r="Z88" s="923"/>
      <c r="AA88" s="923"/>
      <c r="AB88" s="923"/>
      <c r="AC88" s="923"/>
      <c r="AD88" s="923"/>
      <c r="AE88" s="923"/>
      <c r="AF88" s="926">
        <f>SUM(AF68:AJ75)</f>
        <v>3432</v>
      </c>
      <c r="AG88" s="926"/>
      <c r="AH88" s="926"/>
      <c r="AI88" s="926"/>
      <c r="AJ88" s="926"/>
      <c r="AK88" s="923"/>
      <c r="AL88" s="923"/>
      <c r="AM88" s="923"/>
      <c r="AN88" s="923"/>
      <c r="AO88" s="923"/>
      <c r="AP88" s="926" t="s">
        <v>572</v>
      </c>
      <c r="AQ88" s="926"/>
      <c r="AR88" s="926"/>
      <c r="AS88" s="926"/>
      <c r="AT88" s="926"/>
      <c r="AU88" s="926" t="s">
        <v>572</v>
      </c>
      <c r="AV88" s="926"/>
      <c r="AW88" s="926"/>
      <c r="AX88" s="926"/>
      <c r="AY88" s="926"/>
      <c r="AZ88" s="931"/>
      <c r="BA88" s="931"/>
      <c r="BB88" s="931"/>
      <c r="BC88" s="931"/>
      <c r="BD88" s="932"/>
      <c r="BE88" s="266"/>
      <c r="BF88" s="266"/>
      <c r="BG88" s="266"/>
      <c r="BH88" s="266"/>
      <c r="BI88" s="266"/>
      <c r="BJ88" s="266"/>
      <c r="BK88" s="266"/>
      <c r="BL88" s="266"/>
      <c r="BM88" s="266"/>
      <c r="BN88" s="266"/>
      <c r="BO88" s="266"/>
      <c r="BP88" s="266"/>
      <c r="BQ88" s="263">
        <v>82</v>
      </c>
      <c r="BR88" s="268"/>
      <c r="BS88" s="947"/>
      <c r="BT88" s="948"/>
      <c r="BU88" s="948"/>
      <c r="BV88" s="948"/>
      <c r="BW88" s="948"/>
      <c r="BX88" s="948"/>
      <c r="BY88" s="948"/>
      <c r="BZ88" s="948"/>
      <c r="CA88" s="948"/>
      <c r="CB88" s="948"/>
      <c r="CC88" s="948"/>
      <c r="CD88" s="948"/>
      <c r="CE88" s="948"/>
      <c r="CF88" s="948"/>
      <c r="CG88" s="949"/>
      <c r="CH88" s="944"/>
      <c r="CI88" s="945"/>
      <c r="CJ88" s="945"/>
      <c r="CK88" s="945"/>
      <c r="CL88" s="946"/>
      <c r="CM88" s="944"/>
      <c r="CN88" s="945"/>
      <c r="CO88" s="945"/>
      <c r="CP88" s="945"/>
      <c r="CQ88" s="946"/>
      <c r="CR88" s="944"/>
      <c r="CS88" s="945"/>
      <c r="CT88" s="945"/>
      <c r="CU88" s="945"/>
      <c r="CV88" s="946"/>
      <c r="CW88" s="944"/>
      <c r="CX88" s="945"/>
      <c r="CY88" s="945"/>
      <c r="CZ88" s="945"/>
      <c r="DA88" s="946"/>
      <c r="DB88" s="944"/>
      <c r="DC88" s="945"/>
      <c r="DD88" s="945"/>
      <c r="DE88" s="945"/>
      <c r="DF88" s="946"/>
      <c r="DG88" s="944"/>
      <c r="DH88" s="945"/>
      <c r="DI88" s="945"/>
      <c r="DJ88" s="945"/>
      <c r="DK88" s="946"/>
      <c r="DL88" s="944"/>
      <c r="DM88" s="945"/>
      <c r="DN88" s="945"/>
      <c r="DO88" s="945"/>
      <c r="DP88" s="946"/>
      <c r="DQ88" s="944"/>
      <c r="DR88" s="945"/>
      <c r="DS88" s="945"/>
      <c r="DT88" s="945"/>
      <c r="DU88" s="946"/>
      <c r="DV88" s="941"/>
      <c r="DW88" s="942"/>
      <c r="DX88" s="942"/>
      <c r="DY88" s="942"/>
      <c r="DZ88" s="943"/>
      <c r="EA88" s="247"/>
    </row>
    <row r="89" spans="1:131" s="248" customFormat="1" ht="26.25" hidden="1" customHeight="1" x14ac:dyDescent="0.15">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947"/>
      <c r="BT89" s="948"/>
      <c r="BU89" s="948"/>
      <c r="BV89" s="948"/>
      <c r="BW89" s="948"/>
      <c r="BX89" s="948"/>
      <c r="BY89" s="948"/>
      <c r="BZ89" s="948"/>
      <c r="CA89" s="948"/>
      <c r="CB89" s="948"/>
      <c r="CC89" s="948"/>
      <c r="CD89" s="948"/>
      <c r="CE89" s="948"/>
      <c r="CF89" s="948"/>
      <c r="CG89" s="949"/>
      <c r="CH89" s="944"/>
      <c r="CI89" s="945"/>
      <c r="CJ89" s="945"/>
      <c r="CK89" s="945"/>
      <c r="CL89" s="946"/>
      <c r="CM89" s="944"/>
      <c r="CN89" s="945"/>
      <c r="CO89" s="945"/>
      <c r="CP89" s="945"/>
      <c r="CQ89" s="946"/>
      <c r="CR89" s="944"/>
      <c r="CS89" s="945"/>
      <c r="CT89" s="945"/>
      <c r="CU89" s="945"/>
      <c r="CV89" s="946"/>
      <c r="CW89" s="944"/>
      <c r="CX89" s="945"/>
      <c r="CY89" s="945"/>
      <c r="CZ89" s="945"/>
      <c r="DA89" s="946"/>
      <c r="DB89" s="944"/>
      <c r="DC89" s="945"/>
      <c r="DD89" s="945"/>
      <c r="DE89" s="945"/>
      <c r="DF89" s="946"/>
      <c r="DG89" s="944"/>
      <c r="DH89" s="945"/>
      <c r="DI89" s="945"/>
      <c r="DJ89" s="945"/>
      <c r="DK89" s="946"/>
      <c r="DL89" s="944"/>
      <c r="DM89" s="945"/>
      <c r="DN89" s="945"/>
      <c r="DO89" s="945"/>
      <c r="DP89" s="946"/>
      <c r="DQ89" s="944"/>
      <c r="DR89" s="945"/>
      <c r="DS89" s="945"/>
      <c r="DT89" s="945"/>
      <c r="DU89" s="946"/>
      <c r="DV89" s="941"/>
      <c r="DW89" s="942"/>
      <c r="DX89" s="942"/>
      <c r="DY89" s="942"/>
      <c r="DZ89" s="943"/>
      <c r="EA89" s="247"/>
    </row>
    <row r="90" spans="1:131" s="248" customFormat="1" ht="26.25" hidden="1" customHeight="1" x14ac:dyDescent="0.15">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947"/>
      <c r="BT90" s="948"/>
      <c r="BU90" s="948"/>
      <c r="BV90" s="948"/>
      <c r="BW90" s="948"/>
      <c r="BX90" s="948"/>
      <c r="BY90" s="948"/>
      <c r="BZ90" s="948"/>
      <c r="CA90" s="948"/>
      <c r="CB90" s="948"/>
      <c r="CC90" s="948"/>
      <c r="CD90" s="948"/>
      <c r="CE90" s="948"/>
      <c r="CF90" s="948"/>
      <c r="CG90" s="949"/>
      <c r="CH90" s="944"/>
      <c r="CI90" s="945"/>
      <c r="CJ90" s="945"/>
      <c r="CK90" s="945"/>
      <c r="CL90" s="946"/>
      <c r="CM90" s="944"/>
      <c r="CN90" s="945"/>
      <c r="CO90" s="945"/>
      <c r="CP90" s="945"/>
      <c r="CQ90" s="946"/>
      <c r="CR90" s="944"/>
      <c r="CS90" s="945"/>
      <c r="CT90" s="945"/>
      <c r="CU90" s="945"/>
      <c r="CV90" s="946"/>
      <c r="CW90" s="944"/>
      <c r="CX90" s="945"/>
      <c r="CY90" s="945"/>
      <c r="CZ90" s="945"/>
      <c r="DA90" s="946"/>
      <c r="DB90" s="944"/>
      <c r="DC90" s="945"/>
      <c r="DD90" s="945"/>
      <c r="DE90" s="945"/>
      <c r="DF90" s="946"/>
      <c r="DG90" s="944"/>
      <c r="DH90" s="945"/>
      <c r="DI90" s="945"/>
      <c r="DJ90" s="945"/>
      <c r="DK90" s="946"/>
      <c r="DL90" s="944"/>
      <c r="DM90" s="945"/>
      <c r="DN90" s="945"/>
      <c r="DO90" s="945"/>
      <c r="DP90" s="946"/>
      <c r="DQ90" s="944"/>
      <c r="DR90" s="945"/>
      <c r="DS90" s="945"/>
      <c r="DT90" s="945"/>
      <c r="DU90" s="946"/>
      <c r="DV90" s="941"/>
      <c r="DW90" s="942"/>
      <c r="DX90" s="942"/>
      <c r="DY90" s="942"/>
      <c r="DZ90" s="943"/>
      <c r="EA90" s="247"/>
    </row>
    <row r="91" spans="1:131" s="248" customFormat="1" ht="26.25" hidden="1" customHeight="1" x14ac:dyDescent="0.15">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947"/>
      <c r="BT91" s="948"/>
      <c r="BU91" s="948"/>
      <c r="BV91" s="948"/>
      <c r="BW91" s="948"/>
      <c r="BX91" s="948"/>
      <c r="BY91" s="948"/>
      <c r="BZ91" s="948"/>
      <c r="CA91" s="948"/>
      <c r="CB91" s="948"/>
      <c r="CC91" s="948"/>
      <c r="CD91" s="948"/>
      <c r="CE91" s="948"/>
      <c r="CF91" s="948"/>
      <c r="CG91" s="949"/>
      <c r="CH91" s="944"/>
      <c r="CI91" s="945"/>
      <c r="CJ91" s="945"/>
      <c r="CK91" s="945"/>
      <c r="CL91" s="946"/>
      <c r="CM91" s="944"/>
      <c r="CN91" s="945"/>
      <c r="CO91" s="945"/>
      <c r="CP91" s="945"/>
      <c r="CQ91" s="946"/>
      <c r="CR91" s="944"/>
      <c r="CS91" s="945"/>
      <c r="CT91" s="945"/>
      <c r="CU91" s="945"/>
      <c r="CV91" s="946"/>
      <c r="CW91" s="944"/>
      <c r="CX91" s="945"/>
      <c r="CY91" s="945"/>
      <c r="CZ91" s="945"/>
      <c r="DA91" s="946"/>
      <c r="DB91" s="944"/>
      <c r="DC91" s="945"/>
      <c r="DD91" s="945"/>
      <c r="DE91" s="945"/>
      <c r="DF91" s="946"/>
      <c r="DG91" s="944"/>
      <c r="DH91" s="945"/>
      <c r="DI91" s="945"/>
      <c r="DJ91" s="945"/>
      <c r="DK91" s="946"/>
      <c r="DL91" s="944"/>
      <c r="DM91" s="945"/>
      <c r="DN91" s="945"/>
      <c r="DO91" s="945"/>
      <c r="DP91" s="946"/>
      <c r="DQ91" s="944"/>
      <c r="DR91" s="945"/>
      <c r="DS91" s="945"/>
      <c r="DT91" s="945"/>
      <c r="DU91" s="946"/>
      <c r="DV91" s="941"/>
      <c r="DW91" s="942"/>
      <c r="DX91" s="942"/>
      <c r="DY91" s="942"/>
      <c r="DZ91" s="943"/>
      <c r="EA91" s="247"/>
    </row>
    <row r="92" spans="1:131" s="248" customFormat="1" ht="26.25" hidden="1" customHeight="1" x14ac:dyDescent="0.15">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947"/>
      <c r="BT92" s="948"/>
      <c r="BU92" s="948"/>
      <c r="BV92" s="948"/>
      <c r="BW92" s="948"/>
      <c r="BX92" s="948"/>
      <c r="BY92" s="948"/>
      <c r="BZ92" s="948"/>
      <c r="CA92" s="948"/>
      <c r="CB92" s="948"/>
      <c r="CC92" s="948"/>
      <c r="CD92" s="948"/>
      <c r="CE92" s="948"/>
      <c r="CF92" s="948"/>
      <c r="CG92" s="949"/>
      <c r="CH92" s="944"/>
      <c r="CI92" s="945"/>
      <c r="CJ92" s="945"/>
      <c r="CK92" s="945"/>
      <c r="CL92" s="946"/>
      <c r="CM92" s="944"/>
      <c r="CN92" s="945"/>
      <c r="CO92" s="945"/>
      <c r="CP92" s="945"/>
      <c r="CQ92" s="946"/>
      <c r="CR92" s="944"/>
      <c r="CS92" s="945"/>
      <c r="CT92" s="945"/>
      <c r="CU92" s="945"/>
      <c r="CV92" s="946"/>
      <c r="CW92" s="944"/>
      <c r="CX92" s="945"/>
      <c r="CY92" s="945"/>
      <c r="CZ92" s="945"/>
      <c r="DA92" s="946"/>
      <c r="DB92" s="944"/>
      <c r="DC92" s="945"/>
      <c r="DD92" s="945"/>
      <c r="DE92" s="945"/>
      <c r="DF92" s="946"/>
      <c r="DG92" s="944"/>
      <c r="DH92" s="945"/>
      <c r="DI92" s="945"/>
      <c r="DJ92" s="945"/>
      <c r="DK92" s="946"/>
      <c r="DL92" s="944"/>
      <c r="DM92" s="945"/>
      <c r="DN92" s="945"/>
      <c r="DO92" s="945"/>
      <c r="DP92" s="946"/>
      <c r="DQ92" s="944"/>
      <c r="DR92" s="945"/>
      <c r="DS92" s="945"/>
      <c r="DT92" s="945"/>
      <c r="DU92" s="946"/>
      <c r="DV92" s="941"/>
      <c r="DW92" s="942"/>
      <c r="DX92" s="942"/>
      <c r="DY92" s="942"/>
      <c r="DZ92" s="943"/>
      <c r="EA92" s="247"/>
    </row>
    <row r="93" spans="1:131" s="248" customFormat="1" ht="26.25" hidden="1" customHeight="1" x14ac:dyDescent="0.15">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947"/>
      <c r="BT93" s="948"/>
      <c r="BU93" s="948"/>
      <c r="BV93" s="948"/>
      <c r="BW93" s="948"/>
      <c r="BX93" s="948"/>
      <c r="BY93" s="948"/>
      <c r="BZ93" s="948"/>
      <c r="CA93" s="948"/>
      <c r="CB93" s="948"/>
      <c r="CC93" s="948"/>
      <c r="CD93" s="948"/>
      <c r="CE93" s="948"/>
      <c r="CF93" s="948"/>
      <c r="CG93" s="949"/>
      <c r="CH93" s="944"/>
      <c r="CI93" s="945"/>
      <c r="CJ93" s="945"/>
      <c r="CK93" s="945"/>
      <c r="CL93" s="946"/>
      <c r="CM93" s="944"/>
      <c r="CN93" s="945"/>
      <c r="CO93" s="945"/>
      <c r="CP93" s="945"/>
      <c r="CQ93" s="946"/>
      <c r="CR93" s="944"/>
      <c r="CS93" s="945"/>
      <c r="CT93" s="945"/>
      <c r="CU93" s="945"/>
      <c r="CV93" s="946"/>
      <c r="CW93" s="944"/>
      <c r="CX93" s="945"/>
      <c r="CY93" s="945"/>
      <c r="CZ93" s="945"/>
      <c r="DA93" s="946"/>
      <c r="DB93" s="944"/>
      <c r="DC93" s="945"/>
      <c r="DD93" s="945"/>
      <c r="DE93" s="945"/>
      <c r="DF93" s="946"/>
      <c r="DG93" s="944"/>
      <c r="DH93" s="945"/>
      <c r="DI93" s="945"/>
      <c r="DJ93" s="945"/>
      <c r="DK93" s="946"/>
      <c r="DL93" s="944"/>
      <c r="DM93" s="945"/>
      <c r="DN93" s="945"/>
      <c r="DO93" s="945"/>
      <c r="DP93" s="946"/>
      <c r="DQ93" s="944"/>
      <c r="DR93" s="945"/>
      <c r="DS93" s="945"/>
      <c r="DT93" s="945"/>
      <c r="DU93" s="946"/>
      <c r="DV93" s="941"/>
      <c r="DW93" s="942"/>
      <c r="DX93" s="942"/>
      <c r="DY93" s="942"/>
      <c r="DZ93" s="943"/>
      <c r="EA93" s="247"/>
    </row>
    <row r="94" spans="1:131" s="248" customFormat="1" ht="26.25" hidden="1" customHeight="1" x14ac:dyDescent="0.15">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947"/>
      <c r="BT94" s="948"/>
      <c r="BU94" s="948"/>
      <c r="BV94" s="948"/>
      <c r="BW94" s="948"/>
      <c r="BX94" s="948"/>
      <c r="BY94" s="948"/>
      <c r="BZ94" s="948"/>
      <c r="CA94" s="948"/>
      <c r="CB94" s="948"/>
      <c r="CC94" s="948"/>
      <c r="CD94" s="948"/>
      <c r="CE94" s="948"/>
      <c r="CF94" s="948"/>
      <c r="CG94" s="949"/>
      <c r="CH94" s="944"/>
      <c r="CI94" s="945"/>
      <c r="CJ94" s="945"/>
      <c r="CK94" s="945"/>
      <c r="CL94" s="946"/>
      <c r="CM94" s="944"/>
      <c r="CN94" s="945"/>
      <c r="CO94" s="945"/>
      <c r="CP94" s="945"/>
      <c r="CQ94" s="946"/>
      <c r="CR94" s="944"/>
      <c r="CS94" s="945"/>
      <c r="CT94" s="945"/>
      <c r="CU94" s="945"/>
      <c r="CV94" s="946"/>
      <c r="CW94" s="944"/>
      <c r="CX94" s="945"/>
      <c r="CY94" s="945"/>
      <c r="CZ94" s="945"/>
      <c r="DA94" s="946"/>
      <c r="DB94" s="944"/>
      <c r="DC94" s="945"/>
      <c r="DD94" s="945"/>
      <c r="DE94" s="945"/>
      <c r="DF94" s="946"/>
      <c r="DG94" s="944"/>
      <c r="DH94" s="945"/>
      <c r="DI94" s="945"/>
      <c r="DJ94" s="945"/>
      <c r="DK94" s="946"/>
      <c r="DL94" s="944"/>
      <c r="DM94" s="945"/>
      <c r="DN94" s="945"/>
      <c r="DO94" s="945"/>
      <c r="DP94" s="946"/>
      <c r="DQ94" s="944"/>
      <c r="DR94" s="945"/>
      <c r="DS94" s="945"/>
      <c r="DT94" s="945"/>
      <c r="DU94" s="946"/>
      <c r="DV94" s="941"/>
      <c r="DW94" s="942"/>
      <c r="DX94" s="942"/>
      <c r="DY94" s="942"/>
      <c r="DZ94" s="943"/>
      <c r="EA94" s="247"/>
    </row>
    <row r="95" spans="1:131" s="248" customFormat="1" ht="26.25" hidden="1" customHeight="1" x14ac:dyDescent="0.15">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947"/>
      <c r="BT95" s="948"/>
      <c r="BU95" s="948"/>
      <c r="BV95" s="948"/>
      <c r="BW95" s="948"/>
      <c r="BX95" s="948"/>
      <c r="BY95" s="948"/>
      <c r="BZ95" s="948"/>
      <c r="CA95" s="948"/>
      <c r="CB95" s="948"/>
      <c r="CC95" s="948"/>
      <c r="CD95" s="948"/>
      <c r="CE95" s="948"/>
      <c r="CF95" s="948"/>
      <c r="CG95" s="949"/>
      <c r="CH95" s="944"/>
      <c r="CI95" s="945"/>
      <c r="CJ95" s="945"/>
      <c r="CK95" s="945"/>
      <c r="CL95" s="946"/>
      <c r="CM95" s="944"/>
      <c r="CN95" s="945"/>
      <c r="CO95" s="945"/>
      <c r="CP95" s="945"/>
      <c r="CQ95" s="946"/>
      <c r="CR95" s="944"/>
      <c r="CS95" s="945"/>
      <c r="CT95" s="945"/>
      <c r="CU95" s="945"/>
      <c r="CV95" s="946"/>
      <c r="CW95" s="944"/>
      <c r="CX95" s="945"/>
      <c r="CY95" s="945"/>
      <c r="CZ95" s="945"/>
      <c r="DA95" s="946"/>
      <c r="DB95" s="944"/>
      <c r="DC95" s="945"/>
      <c r="DD95" s="945"/>
      <c r="DE95" s="945"/>
      <c r="DF95" s="946"/>
      <c r="DG95" s="944"/>
      <c r="DH95" s="945"/>
      <c r="DI95" s="945"/>
      <c r="DJ95" s="945"/>
      <c r="DK95" s="946"/>
      <c r="DL95" s="944"/>
      <c r="DM95" s="945"/>
      <c r="DN95" s="945"/>
      <c r="DO95" s="945"/>
      <c r="DP95" s="946"/>
      <c r="DQ95" s="944"/>
      <c r="DR95" s="945"/>
      <c r="DS95" s="945"/>
      <c r="DT95" s="945"/>
      <c r="DU95" s="946"/>
      <c r="DV95" s="941"/>
      <c r="DW95" s="942"/>
      <c r="DX95" s="942"/>
      <c r="DY95" s="942"/>
      <c r="DZ95" s="943"/>
      <c r="EA95" s="247"/>
    </row>
    <row r="96" spans="1:131" s="248" customFormat="1" ht="26.25" hidden="1" customHeight="1" x14ac:dyDescent="0.15">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947"/>
      <c r="BT96" s="948"/>
      <c r="BU96" s="948"/>
      <c r="BV96" s="948"/>
      <c r="BW96" s="948"/>
      <c r="BX96" s="948"/>
      <c r="BY96" s="948"/>
      <c r="BZ96" s="948"/>
      <c r="CA96" s="948"/>
      <c r="CB96" s="948"/>
      <c r="CC96" s="948"/>
      <c r="CD96" s="948"/>
      <c r="CE96" s="948"/>
      <c r="CF96" s="948"/>
      <c r="CG96" s="949"/>
      <c r="CH96" s="944"/>
      <c r="CI96" s="945"/>
      <c r="CJ96" s="945"/>
      <c r="CK96" s="945"/>
      <c r="CL96" s="946"/>
      <c r="CM96" s="944"/>
      <c r="CN96" s="945"/>
      <c r="CO96" s="945"/>
      <c r="CP96" s="945"/>
      <c r="CQ96" s="946"/>
      <c r="CR96" s="944"/>
      <c r="CS96" s="945"/>
      <c r="CT96" s="945"/>
      <c r="CU96" s="945"/>
      <c r="CV96" s="946"/>
      <c r="CW96" s="944"/>
      <c r="CX96" s="945"/>
      <c r="CY96" s="945"/>
      <c r="CZ96" s="945"/>
      <c r="DA96" s="946"/>
      <c r="DB96" s="944"/>
      <c r="DC96" s="945"/>
      <c r="DD96" s="945"/>
      <c r="DE96" s="945"/>
      <c r="DF96" s="946"/>
      <c r="DG96" s="944"/>
      <c r="DH96" s="945"/>
      <c r="DI96" s="945"/>
      <c r="DJ96" s="945"/>
      <c r="DK96" s="946"/>
      <c r="DL96" s="944"/>
      <c r="DM96" s="945"/>
      <c r="DN96" s="945"/>
      <c r="DO96" s="945"/>
      <c r="DP96" s="946"/>
      <c r="DQ96" s="944"/>
      <c r="DR96" s="945"/>
      <c r="DS96" s="945"/>
      <c r="DT96" s="945"/>
      <c r="DU96" s="946"/>
      <c r="DV96" s="941"/>
      <c r="DW96" s="942"/>
      <c r="DX96" s="942"/>
      <c r="DY96" s="942"/>
      <c r="DZ96" s="943"/>
      <c r="EA96" s="247"/>
    </row>
    <row r="97" spans="1:131" s="248" customFormat="1" ht="26.25" hidden="1" customHeight="1" x14ac:dyDescent="0.15">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947"/>
      <c r="BT97" s="948"/>
      <c r="BU97" s="948"/>
      <c r="BV97" s="948"/>
      <c r="BW97" s="948"/>
      <c r="BX97" s="948"/>
      <c r="BY97" s="948"/>
      <c r="BZ97" s="948"/>
      <c r="CA97" s="948"/>
      <c r="CB97" s="948"/>
      <c r="CC97" s="948"/>
      <c r="CD97" s="948"/>
      <c r="CE97" s="948"/>
      <c r="CF97" s="948"/>
      <c r="CG97" s="949"/>
      <c r="CH97" s="944"/>
      <c r="CI97" s="945"/>
      <c r="CJ97" s="945"/>
      <c r="CK97" s="945"/>
      <c r="CL97" s="946"/>
      <c r="CM97" s="944"/>
      <c r="CN97" s="945"/>
      <c r="CO97" s="945"/>
      <c r="CP97" s="945"/>
      <c r="CQ97" s="946"/>
      <c r="CR97" s="944"/>
      <c r="CS97" s="945"/>
      <c r="CT97" s="945"/>
      <c r="CU97" s="945"/>
      <c r="CV97" s="946"/>
      <c r="CW97" s="944"/>
      <c r="CX97" s="945"/>
      <c r="CY97" s="945"/>
      <c r="CZ97" s="945"/>
      <c r="DA97" s="946"/>
      <c r="DB97" s="944"/>
      <c r="DC97" s="945"/>
      <c r="DD97" s="945"/>
      <c r="DE97" s="945"/>
      <c r="DF97" s="946"/>
      <c r="DG97" s="944"/>
      <c r="DH97" s="945"/>
      <c r="DI97" s="945"/>
      <c r="DJ97" s="945"/>
      <c r="DK97" s="946"/>
      <c r="DL97" s="944"/>
      <c r="DM97" s="945"/>
      <c r="DN97" s="945"/>
      <c r="DO97" s="945"/>
      <c r="DP97" s="946"/>
      <c r="DQ97" s="944"/>
      <c r="DR97" s="945"/>
      <c r="DS97" s="945"/>
      <c r="DT97" s="945"/>
      <c r="DU97" s="946"/>
      <c r="DV97" s="941"/>
      <c r="DW97" s="942"/>
      <c r="DX97" s="942"/>
      <c r="DY97" s="942"/>
      <c r="DZ97" s="943"/>
      <c r="EA97" s="247"/>
    </row>
    <row r="98" spans="1:131" s="248" customFormat="1" ht="26.25" hidden="1" customHeight="1" x14ac:dyDescent="0.15">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947"/>
      <c r="BT98" s="948"/>
      <c r="BU98" s="948"/>
      <c r="BV98" s="948"/>
      <c r="BW98" s="948"/>
      <c r="BX98" s="948"/>
      <c r="BY98" s="948"/>
      <c r="BZ98" s="948"/>
      <c r="CA98" s="948"/>
      <c r="CB98" s="948"/>
      <c r="CC98" s="948"/>
      <c r="CD98" s="948"/>
      <c r="CE98" s="948"/>
      <c r="CF98" s="948"/>
      <c r="CG98" s="949"/>
      <c r="CH98" s="944"/>
      <c r="CI98" s="945"/>
      <c r="CJ98" s="945"/>
      <c r="CK98" s="945"/>
      <c r="CL98" s="946"/>
      <c r="CM98" s="944"/>
      <c r="CN98" s="945"/>
      <c r="CO98" s="945"/>
      <c r="CP98" s="945"/>
      <c r="CQ98" s="946"/>
      <c r="CR98" s="944"/>
      <c r="CS98" s="945"/>
      <c r="CT98" s="945"/>
      <c r="CU98" s="945"/>
      <c r="CV98" s="946"/>
      <c r="CW98" s="944"/>
      <c r="CX98" s="945"/>
      <c r="CY98" s="945"/>
      <c r="CZ98" s="945"/>
      <c r="DA98" s="946"/>
      <c r="DB98" s="944"/>
      <c r="DC98" s="945"/>
      <c r="DD98" s="945"/>
      <c r="DE98" s="945"/>
      <c r="DF98" s="946"/>
      <c r="DG98" s="944"/>
      <c r="DH98" s="945"/>
      <c r="DI98" s="945"/>
      <c r="DJ98" s="945"/>
      <c r="DK98" s="946"/>
      <c r="DL98" s="944"/>
      <c r="DM98" s="945"/>
      <c r="DN98" s="945"/>
      <c r="DO98" s="945"/>
      <c r="DP98" s="946"/>
      <c r="DQ98" s="944"/>
      <c r="DR98" s="945"/>
      <c r="DS98" s="945"/>
      <c r="DT98" s="945"/>
      <c r="DU98" s="946"/>
      <c r="DV98" s="941"/>
      <c r="DW98" s="942"/>
      <c r="DX98" s="942"/>
      <c r="DY98" s="942"/>
      <c r="DZ98" s="943"/>
      <c r="EA98" s="247"/>
    </row>
    <row r="99" spans="1:131" s="248" customFormat="1" ht="26.25" hidden="1" customHeight="1" x14ac:dyDescent="0.15">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947"/>
      <c r="BT99" s="948"/>
      <c r="BU99" s="948"/>
      <c r="BV99" s="948"/>
      <c r="BW99" s="948"/>
      <c r="BX99" s="948"/>
      <c r="BY99" s="948"/>
      <c r="BZ99" s="948"/>
      <c r="CA99" s="948"/>
      <c r="CB99" s="948"/>
      <c r="CC99" s="948"/>
      <c r="CD99" s="948"/>
      <c r="CE99" s="948"/>
      <c r="CF99" s="948"/>
      <c r="CG99" s="949"/>
      <c r="CH99" s="944"/>
      <c r="CI99" s="945"/>
      <c r="CJ99" s="945"/>
      <c r="CK99" s="945"/>
      <c r="CL99" s="946"/>
      <c r="CM99" s="944"/>
      <c r="CN99" s="945"/>
      <c r="CO99" s="945"/>
      <c r="CP99" s="945"/>
      <c r="CQ99" s="946"/>
      <c r="CR99" s="944"/>
      <c r="CS99" s="945"/>
      <c r="CT99" s="945"/>
      <c r="CU99" s="945"/>
      <c r="CV99" s="946"/>
      <c r="CW99" s="944"/>
      <c r="CX99" s="945"/>
      <c r="CY99" s="945"/>
      <c r="CZ99" s="945"/>
      <c r="DA99" s="946"/>
      <c r="DB99" s="944"/>
      <c r="DC99" s="945"/>
      <c r="DD99" s="945"/>
      <c r="DE99" s="945"/>
      <c r="DF99" s="946"/>
      <c r="DG99" s="944"/>
      <c r="DH99" s="945"/>
      <c r="DI99" s="945"/>
      <c r="DJ99" s="945"/>
      <c r="DK99" s="946"/>
      <c r="DL99" s="944"/>
      <c r="DM99" s="945"/>
      <c r="DN99" s="945"/>
      <c r="DO99" s="945"/>
      <c r="DP99" s="946"/>
      <c r="DQ99" s="944"/>
      <c r="DR99" s="945"/>
      <c r="DS99" s="945"/>
      <c r="DT99" s="945"/>
      <c r="DU99" s="946"/>
      <c r="DV99" s="941"/>
      <c r="DW99" s="942"/>
      <c r="DX99" s="942"/>
      <c r="DY99" s="942"/>
      <c r="DZ99" s="943"/>
      <c r="EA99" s="247"/>
    </row>
    <row r="100" spans="1:131" s="248" customFormat="1" ht="26.25" hidden="1" customHeight="1" x14ac:dyDescent="0.15">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947"/>
      <c r="BT100" s="948"/>
      <c r="BU100" s="948"/>
      <c r="BV100" s="948"/>
      <c r="BW100" s="948"/>
      <c r="BX100" s="948"/>
      <c r="BY100" s="948"/>
      <c r="BZ100" s="948"/>
      <c r="CA100" s="948"/>
      <c r="CB100" s="948"/>
      <c r="CC100" s="948"/>
      <c r="CD100" s="948"/>
      <c r="CE100" s="948"/>
      <c r="CF100" s="948"/>
      <c r="CG100" s="949"/>
      <c r="CH100" s="944"/>
      <c r="CI100" s="945"/>
      <c r="CJ100" s="945"/>
      <c r="CK100" s="945"/>
      <c r="CL100" s="946"/>
      <c r="CM100" s="944"/>
      <c r="CN100" s="945"/>
      <c r="CO100" s="945"/>
      <c r="CP100" s="945"/>
      <c r="CQ100" s="946"/>
      <c r="CR100" s="944"/>
      <c r="CS100" s="945"/>
      <c r="CT100" s="945"/>
      <c r="CU100" s="945"/>
      <c r="CV100" s="946"/>
      <c r="CW100" s="944"/>
      <c r="CX100" s="945"/>
      <c r="CY100" s="945"/>
      <c r="CZ100" s="945"/>
      <c r="DA100" s="946"/>
      <c r="DB100" s="944"/>
      <c r="DC100" s="945"/>
      <c r="DD100" s="945"/>
      <c r="DE100" s="945"/>
      <c r="DF100" s="946"/>
      <c r="DG100" s="944"/>
      <c r="DH100" s="945"/>
      <c r="DI100" s="945"/>
      <c r="DJ100" s="945"/>
      <c r="DK100" s="946"/>
      <c r="DL100" s="944"/>
      <c r="DM100" s="945"/>
      <c r="DN100" s="945"/>
      <c r="DO100" s="945"/>
      <c r="DP100" s="946"/>
      <c r="DQ100" s="944"/>
      <c r="DR100" s="945"/>
      <c r="DS100" s="945"/>
      <c r="DT100" s="945"/>
      <c r="DU100" s="946"/>
      <c r="DV100" s="941"/>
      <c r="DW100" s="942"/>
      <c r="DX100" s="942"/>
      <c r="DY100" s="942"/>
      <c r="DZ100" s="943"/>
      <c r="EA100" s="247"/>
    </row>
    <row r="101" spans="1:131" s="248" customFormat="1" ht="26.25" hidden="1" customHeight="1" x14ac:dyDescent="0.15">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947"/>
      <c r="BT101" s="948"/>
      <c r="BU101" s="948"/>
      <c r="BV101" s="948"/>
      <c r="BW101" s="948"/>
      <c r="BX101" s="948"/>
      <c r="BY101" s="948"/>
      <c r="BZ101" s="948"/>
      <c r="CA101" s="948"/>
      <c r="CB101" s="948"/>
      <c r="CC101" s="948"/>
      <c r="CD101" s="948"/>
      <c r="CE101" s="948"/>
      <c r="CF101" s="948"/>
      <c r="CG101" s="949"/>
      <c r="CH101" s="944"/>
      <c r="CI101" s="945"/>
      <c r="CJ101" s="945"/>
      <c r="CK101" s="945"/>
      <c r="CL101" s="946"/>
      <c r="CM101" s="944"/>
      <c r="CN101" s="945"/>
      <c r="CO101" s="945"/>
      <c r="CP101" s="945"/>
      <c r="CQ101" s="946"/>
      <c r="CR101" s="944"/>
      <c r="CS101" s="945"/>
      <c r="CT101" s="945"/>
      <c r="CU101" s="945"/>
      <c r="CV101" s="946"/>
      <c r="CW101" s="944"/>
      <c r="CX101" s="945"/>
      <c r="CY101" s="945"/>
      <c r="CZ101" s="945"/>
      <c r="DA101" s="946"/>
      <c r="DB101" s="944"/>
      <c r="DC101" s="945"/>
      <c r="DD101" s="945"/>
      <c r="DE101" s="945"/>
      <c r="DF101" s="946"/>
      <c r="DG101" s="944"/>
      <c r="DH101" s="945"/>
      <c r="DI101" s="945"/>
      <c r="DJ101" s="945"/>
      <c r="DK101" s="946"/>
      <c r="DL101" s="944"/>
      <c r="DM101" s="945"/>
      <c r="DN101" s="945"/>
      <c r="DO101" s="945"/>
      <c r="DP101" s="946"/>
      <c r="DQ101" s="944"/>
      <c r="DR101" s="945"/>
      <c r="DS101" s="945"/>
      <c r="DT101" s="945"/>
      <c r="DU101" s="946"/>
      <c r="DV101" s="941"/>
      <c r="DW101" s="942"/>
      <c r="DX101" s="942"/>
      <c r="DY101" s="942"/>
      <c r="DZ101" s="943"/>
      <c r="EA101" s="247"/>
    </row>
    <row r="102" spans="1:131" s="248" customFormat="1" ht="26.25" customHeight="1" thickBot="1" x14ac:dyDescent="0.2">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387</v>
      </c>
      <c r="BR102" s="874" t="s">
        <v>415</v>
      </c>
      <c r="BS102" s="875"/>
      <c r="BT102" s="875"/>
      <c r="BU102" s="875"/>
      <c r="BV102" s="875"/>
      <c r="BW102" s="875"/>
      <c r="BX102" s="875"/>
      <c r="BY102" s="875"/>
      <c r="BZ102" s="875"/>
      <c r="CA102" s="875"/>
      <c r="CB102" s="875"/>
      <c r="CC102" s="875"/>
      <c r="CD102" s="875"/>
      <c r="CE102" s="875"/>
      <c r="CF102" s="875"/>
      <c r="CG102" s="876"/>
      <c r="CH102" s="973"/>
      <c r="CI102" s="974"/>
      <c r="CJ102" s="974"/>
      <c r="CK102" s="974"/>
      <c r="CL102" s="975"/>
      <c r="CM102" s="973"/>
      <c r="CN102" s="974"/>
      <c r="CO102" s="974"/>
      <c r="CP102" s="974"/>
      <c r="CQ102" s="975"/>
      <c r="CR102" s="976"/>
      <c r="CS102" s="934"/>
      <c r="CT102" s="934"/>
      <c r="CU102" s="934"/>
      <c r="CV102" s="977"/>
      <c r="CW102" s="976"/>
      <c r="CX102" s="934"/>
      <c r="CY102" s="934"/>
      <c r="CZ102" s="934"/>
      <c r="DA102" s="977"/>
      <c r="DB102" s="976"/>
      <c r="DC102" s="934"/>
      <c r="DD102" s="934"/>
      <c r="DE102" s="934"/>
      <c r="DF102" s="977"/>
      <c r="DG102" s="976"/>
      <c r="DH102" s="934"/>
      <c r="DI102" s="934"/>
      <c r="DJ102" s="934"/>
      <c r="DK102" s="977"/>
      <c r="DL102" s="976"/>
      <c r="DM102" s="934"/>
      <c r="DN102" s="934"/>
      <c r="DO102" s="934"/>
      <c r="DP102" s="977"/>
      <c r="DQ102" s="976"/>
      <c r="DR102" s="934"/>
      <c r="DS102" s="934"/>
      <c r="DT102" s="934"/>
      <c r="DU102" s="977"/>
      <c r="DV102" s="1000"/>
      <c r="DW102" s="1001"/>
      <c r="DX102" s="1001"/>
      <c r="DY102" s="1001"/>
      <c r="DZ102" s="1002"/>
      <c r="EA102" s="247"/>
    </row>
    <row r="103" spans="1:131" s="248" customFormat="1" ht="26.25" customHeight="1" x14ac:dyDescent="0.15">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1003" t="s">
        <v>416</v>
      </c>
      <c r="BR103" s="1003"/>
      <c r="BS103" s="1003"/>
      <c r="BT103" s="1003"/>
      <c r="BU103" s="1003"/>
      <c r="BV103" s="1003"/>
      <c r="BW103" s="1003"/>
      <c r="BX103" s="1003"/>
      <c r="BY103" s="1003"/>
      <c r="BZ103" s="1003"/>
      <c r="CA103" s="1003"/>
      <c r="CB103" s="1003"/>
      <c r="CC103" s="1003"/>
      <c r="CD103" s="1003"/>
      <c r="CE103" s="1003"/>
      <c r="CF103" s="1003"/>
      <c r="CG103" s="1003"/>
      <c r="CH103" s="1003"/>
      <c r="CI103" s="1003"/>
      <c r="CJ103" s="1003"/>
      <c r="CK103" s="1003"/>
      <c r="CL103" s="1003"/>
      <c r="CM103" s="1003"/>
      <c r="CN103" s="1003"/>
      <c r="CO103" s="1003"/>
      <c r="CP103" s="1003"/>
      <c r="CQ103" s="1003"/>
      <c r="CR103" s="1003"/>
      <c r="CS103" s="1003"/>
      <c r="CT103" s="1003"/>
      <c r="CU103" s="1003"/>
      <c r="CV103" s="1003"/>
      <c r="CW103" s="1003"/>
      <c r="CX103" s="1003"/>
      <c r="CY103" s="1003"/>
      <c r="CZ103" s="1003"/>
      <c r="DA103" s="1003"/>
      <c r="DB103" s="1003"/>
      <c r="DC103" s="1003"/>
      <c r="DD103" s="1003"/>
      <c r="DE103" s="1003"/>
      <c r="DF103" s="1003"/>
      <c r="DG103" s="1003"/>
      <c r="DH103" s="1003"/>
      <c r="DI103" s="1003"/>
      <c r="DJ103" s="1003"/>
      <c r="DK103" s="1003"/>
      <c r="DL103" s="1003"/>
      <c r="DM103" s="1003"/>
      <c r="DN103" s="1003"/>
      <c r="DO103" s="1003"/>
      <c r="DP103" s="1003"/>
      <c r="DQ103" s="1003"/>
      <c r="DR103" s="1003"/>
      <c r="DS103" s="1003"/>
      <c r="DT103" s="1003"/>
      <c r="DU103" s="1003"/>
      <c r="DV103" s="1003"/>
      <c r="DW103" s="1003"/>
      <c r="DX103" s="1003"/>
      <c r="DY103" s="1003"/>
      <c r="DZ103" s="1003"/>
      <c r="EA103" s="247"/>
    </row>
    <row r="104" spans="1:131" s="248" customFormat="1" ht="26.25" customHeight="1" x14ac:dyDescent="0.15">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1004" t="s">
        <v>417</v>
      </c>
      <c r="BR104" s="1004"/>
      <c r="BS104" s="1004"/>
      <c r="BT104" s="1004"/>
      <c r="BU104" s="1004"/>
      <c r="BV104" s="1004"/>
      <c r="BW104" s="1004"/>
      <c r="BX104" s="1004"/>
      <c r="BY104" s="1004"/>
      <c r="BZ104" s="1004"/>
      <c r="CA104" s="1004"/>
      <c r="CB104" s="1004"/>
      <c r="CC104" s="1004"/>
      <c r="CD104" s="1004"/>
      <c r="CE104" s="1004"/>
      <c r="CF104" s="1004"/>
      <c r="CG104" s="1004"/>
      <c r="CH104" s="1004"/>
      <c r="CI104" s="1004"/>
      <c r="CJ104" s="1004"/>
      <c r="CK104" s="1004"/>
      <c r="CL104" s="1004"/>
      <c r="CM104" s="1004"/>
      <c r="CN104" s="1004"/>
      <c r="CO104" s="1004"/>
      <c r="CP104" s="1004"/>
      <c r="CQ104" s="1004"/>
      <c r="CR104" s="1004"/>
      <c r="CS104" s="1004"/>
      <c r="CT104" s="1004"/>
      <c r="CU104" s="1004"/>
      <c r="CV104" s="1004"/>
      <c r="CW104" s="1004"/>
      <c r="CX104" s="1004"/>
      <c r="CY104" s="1004"/>
      <c r="CZ104" s="1004"/>
      <c r="DA104" s="1004"/>
      <c r="DB104" s="1004"/>
      <c r="DC104" s="1004"/>
      <c r="DD104" s="1004"/>
      <c r="DE104" s="1004"/>
      <c r="DF104" s="1004"/>
      <c r="DG104" s="1004"/>
      <c r="DH104" s="1004"/>
      <c r="DI104" s="1004"/>
      <c r="DJ104" s="1004"/>
      <c r="DK104" s="1004"/>
      <c r="DL104" s="1004"/>
      <c r="DM104" s="1004"/>
      <c r="DN104" s="1004"/>
      <c r="DO104" s="1004"/>
      <c r="DP104" s="1004"/>
      <c r="DQ104" s="1004"/>
      <c r="DR104" s="1004"/>
      <c r="DS104" s="1004"/>
      <c r="DT104" s="1004"/>
      <c r="DU104" s="1004"/>
      <c r="DV104" s="1004"/>
      <c r="DW104" s="1004"/>
      <c r="DX104" s="1004"/>
      <c r="DY104" s="1004"/>
      <c r="DZ104" s="1004"/>
      <c r="EA104" s="247"/>
    </row>
    <row r="105" spans="1:131" s="248" customFormat="1" ht="11.25" customHeight="1" x14ac:dyDescent="0.1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15">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
      <c r="A107" s="276" t="s">
        <v>418</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419</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15">
      <c r="A108" s="1005" t="s">
        <v>420</v>
      </c>
      <c r="B108" s="1006"/>
      <c r="C108" s="1006"/>
      <c r="D108" s="1006"/>
      <c r="E108" s="1006"/>
      <c r="F108" s="1006"/>
      <c r="G108" s="1006"/>
      <c r="H108" s="1006"/>
      <c r="I108" s="1006"/>
      <c r="J108" s="1006"/>
      <c r="K108" s="1006"/>
      <c r="L108" s="1006"/>
      <c r="M108" s="1006"/>
      <c r="N108" s="1006"/>
      <c r="O108" s="1006"/>
      <c r="P108" s="1006"/>
      <c r="Q108" s="1006"/>
      <c r="R108" s="1006"/>
      <c r="S108" s="1006"/>
      <c r="T108" s="1006"/>
      <c r="U108" s="1006"/>
      <c r="V108" s="1006"/>
      <c r="W108" s="1006"/>
      <c r="X108" s="1006"/>
      <c r="Y108" s="1006"/>
      <c r="Z108" s="1006"/>
      <c r="AA108" s="1006"/>
      <c r="AB108" s="1006"/>
      <c r="AC108" s="1006"/>
      <c r="AD108" s="1006"/>
      <c r="AE108" s="1006"/>
      <c r="AF108" s="1006"/>
      <c r="AG108" s="1006"/>
      <c r="AH108" s="1006"/>
      <c r="AI108" s="1006"/>
      <c r="AJ108" s="1006"/>
      <c r="AK108" s="1006"/>
      <c r="AL108" s="1006"/>
      <c r="AM108" s="1006"/>
      <c r="AN108" s="1006"/>
      <c r="AO108" s="1006"/>
      <c r="AP108" s="1006"/>
      <c r="AQ108" s="1006"/>
      <c r="AR108" s="1006"/>
      <c r="AS108" s="1006"/>
      <c r="AT108" s="1007"/>
      <c r="AU108" s="1005" t="s">
        <v>421</v>
      </c>
      <c r="AV108" s="1006"/>
      <c r="AW108" s="1006"/>
      <c r="AX108" s="1006"/>
      <c r="AY108" s="1006"/>
      <c r="AZ108" s="1006"/>
      <c r="BA108" s="1006"/>
      <c r="BB108" s="1006"/>
      <c r="BC108" s="1006"/>
      <c r="BD108" s="1006"/>
      <c r="BE108" s="1006"/>
      <c r="BF108" s="1006"/>
      <c r="BG108" s="1006"/>
      <c r="BH108" s="1006"/>
      <c r="BI108" s="1006"/>
      <c r="BJ108" s="1006"/>
      <c r="BK108" s="1006"/>
      <c r="BL108" s="1006"/>
      <c r="BM108" s="1006"/>
      <c r="BN108" s="1006"/>
      <c r="BO108" s="1006"/>
      <c r="BP108" s="1006"/>
      <c r="BQ108" s="1006"/>
      <c r="BR108" s="1006"/>
      <c r="BS108" s="1006"/>
      <c r="BT108" s="1006"/>
      <c r="BU108" s="1006"/>
      <c r="BV108" s="1006"/>
      <c r="BW108" s="1006"/>
      <c r="BX108" s="1006"/>
      <c r="BY108" s="1006"/>
      <c r="BZ108" s="1006"/>
      <c r="CA108" s="1006"/>
      <c r="CB108" s="1006"/>
      <c r="CC108" s="1006"/>
      <c r="CD108" s="1006"/>
      <c r="CE108" s="1006"/>
      <c r="CF108" s="1006"/>
      <c r="CG108" s="1006"/>
      <c r="CH108" s="1006"/>
      <c r="CI108" s="1006"/>
      <c r="CJ108" s="1006"/>
      <c r="CK108" s="1006"/>
      <c r="CL108" s="1006"/>
      <c r="CM108" s="1006"/>
      <c r="CN108" s="1006"/>
      <c r="CO108" s="1006"/>
      <c r="CP108" s="1006"/>
      <c r="CQ108" s="1006"/>
      <c r="CR108" s="1006"/>
      <c r="CS108" s="1006"/>
      <c r="CT108" s="1006"/>
      <c r="CU108" s="1006"/>
      <c r="CV108" s="1006"/>
      <c r="CW108" s="1006"/>
      <c r="CX108" s="1006"/>
      <c r="CY108" s="1006"/>
      <c r="CZ108" s="1006"/>
      <c r="DA108" s="1006"/>
      <c r="DB108" s="1006"/>
      <c r="DC108" s="1006"/>
      <c r="DD108" s="1006"/>
      <c r="DE108" s="1006"/>
      <c r="DF108" s="1006"/>
      <c r="DG108" s="1006"/>
      <c r="DH108" s="1006"/>
      <c r="DI108" s="1006"/>
      <c r="DJ108" s="1006"/>
      <c r="DK108" s="1006"/>
      <c r="DL108" s="1006"/>
      <c r="DM108" s="1006"/>
      <c r="DN108" s="1006"/>
      <c r="DO108" s="1006"/>
      <c r="DP108" s="1006"/>
      <c r="DQ108" s="1006"/>
      <c r="DR108" s="1006"/>
      <c r="DS108" s="1006"/>
      <c r="DT108" s="1006"/>
      <c r="DU108" s="1006"/>
      <c r="DV108" s="1006"/>
      <c r="DW108" s="1006"/>
      <c r="DX108" s="1006"/>
      <c r="DY108" s="1006"/>
      <c r="DZ108" s="1007"/>
    </row>
    <row r="109" spans="1:131" s="247" customFormat="1" ht="26.25" customHeight="1" x14ac:dyDescent="0.15">
      <c r="A109" s="998" t="s">
        <v>422</v>
      </c>
      <c r="B109" s="979"/>
      <c r="C109" s="979"/>
      <c r="D109" s="979"/>
      <c r="E109" s="979"/>
      <c r="F109" s="979"/>
      <c r="G109" s="979"/>
      <c r="H109" s="979"/>
      <c r="I109" s="979"/>
      <c r="J109" s="979"/>
      <c r="K109" s="979"/>
      <c r="L109" s="979"/>
      <c r="M109" s="979"/>
      <c r="N109" s="979"/>
      <c r="O109" s="979"/>
      <c r="P109" s="979"/>
      <c r="Q109" s="979"/>
      <c r="R109" s="979"/>
      <c r="S109" s="979"/>
      <c r="T109" s="979"/>
      <c r="U109" s="979"/>
      <c r="V109" s="979"/>
      <c r="W109" s="979"/>
      <c r="X109" s="979"/>
      <c r="Y109" s="979"/>
      <c r="Z109" s="980"/>
      <c r="AA109" s="978" t="s">
        <v>423</v>
      </c>
      <c r="AB109" s="979"/>
      <c r="AC109" s="979"/>
      <c r="AD109" s="979"/>
      <c r="AE109" s="980"/>
      <c r="AF109" s="978" t="s">
        <v>305</v>
      </c>
      <c r="AG109" s="979"/>
      <c r="AH109" s="979"/>
      <c r="AI109" s="979"/>
      <c r="AJ109" s="980"/>
      <c r="AK109" s="978" t="s">
        <v>304</v>
      </c>
      <c r="AL109" s="979"/>
      <c r="AM109" s="979"/>
      <c r="AN109" s="979"/>
      <c r="AO109" s="980"/>
      <c r="AP109" s="978" t="s">
        <v>424</v>
      </c>
      <c r="AQ109" s="979"/>
      <c r="AR109" s="979"/>
      <c r="AS109" s="979"/>
      <c r="AT109" s="981"/>
      <c r="AU109" s="998" t="s">
        <v>422</v>
      </c>
      <c r="AV109" s="979"/>
      <c r="AW109" s="979"/>
      <c r="AX109" s="979"/>
      <c r="AY109" s="979"/>
      <c r="AZ109" s="979"/>
      <c r="BA109" s="979"/>
      <c r="BB109" s="979"/>
      <c r="BC109" s="979"/>
      <c r="BD109" s="979"/>
      <c r="BE109" s="979"/>
      <c r="BF109" s="979"/>
      <c r="BG109" s="979"/>
      <c r="BH109" s="979"/>
      <c r="BI109" s="979"/>
      <c r="BJ109" s="979"/>
      <c r="BK109" s="979"/>
      <c r="BL109" s="979"/>
      <c r="BM109" s="979"/>
      <c r="BN109" s="979"/>
      <c r="BO109" s="979"/>
      <c r="BP109" s="980"/>
      <c r="BQ109" s="978" t="s">
        <v>423</v>
      </c>
      <c r="BR109" s="979"/>
      <c r="BS109" s="979"/>
      <c r="BT109" s="979"/>
      <c r="BU109" s="980"/>
      <c r="BV109" s="978" t="s">
        <v>305</v>
      </c>
      <c r="BW109" s="979"/>
      <c r="BX109" s="979"/>
      <c r="BY109" s="979"/>
      <c r="BZ109" s="980"/>
      <c r="CA109" s="978" t="s">
        <v>304</v>
      </c>
      <c r="CB109" s="979"/>
      <c r="CC109" s="979"/>
      <c r="CD109" s="979"/>
      <c r="CE109" s="980"/>
      <c r="CF109" s="999" t="s">
        <v>424</v>
      </c>
      <c r="CG109" s="999"/>
      <c r="CH109" s="999"/>
      <c r="CI109" s="999"/>
      <c r="CJ109" s="999"/>
      <c r="CK109" s="978" t="s">
        <v>425</v>
      </c>
      <c r="CL109" s="979"/>
      <c r="CM109" s="979"/>
      <c r="CN109" s="979"/>
      <c r="CO109" s="979"/>
      <c r="CP109" s="979"/>
      <c r="CQ109" s="979"/>
      <c r="CR109" s="979"/>
      <c r="CS109" s="979"/>
      <c r="CT109" s="979"/>
      <c r="CU109" s="979"/>
      <c r="CV109" s="979"/>
      <c r="CW109" s="979"/>
      <c r="CX109" s="979"/>
      <c r="CY109" s="979"/>
      <c r="CZ109" s="979"/>
      <c r="DA109" s="979"/>
      <c r="DB109" s="979"/>
      <c r="DC109" s="979"/>
      <c r="DD109" s="979"/>
      <c r="DE109" s="979"/>
      <c r="DF109" s="980"/>
      <c r="DG109" s="978" t="s">
        <v>423</v>
      </c>
      <c r="DH109" s="979"/>
      <c r="DI109" s="979"/>
      <c r="DJ109" s="979"/>
      <c r="DK109" s="980"/>
      <c r="DL109" s="978" t="s">
        <v>305</v>
      </c>
      <c r="DM109" s="979"/>
      <c r="DN109" s="979"/>
      <c r="DO109" s="979"/>
      <c r="DP109" s="980"/>
      <c r="DQ109" s="978" t="s">
        <v>304</v>
      </c>
      <c r="DR109" s="979"/>
      <c r="DS109" s="979"/>
      <c r="DT109" s="979"/>
      <c r="DU109" s="980"/>
      <c r="DV109" s="978" t="s">
        <v>424</v>
      </c>
      <c r="DW109" s="979"/>
      <c r="DX109" s="979"/>
      <c r="DY109" s="979"/>
      <c r="DZ109" s="981"/>
    </row>
    <row r="110" spans="1:131" s="247" customFormat="1" ht="26.25" customHeight="1" x14ac:dyDescent="0.15">
      <c r="A110" s="982" t="s">
        <v>426</v>
      </c>
      <c r="B110" s="983"/>
      <c r="C110" s="983"/>
      <c r="D110" s="983"/>
      <c r="E110" s="983"/>
      <c r="F110" s="983"/>
      <c r="G110" s="983"/>
      <c r="H110" s="983"/>
      <c r="I110" s="983"/>
      <c r="J110" s="983"/>
      <c r="K110" s="983"/>
      <c r="L110" s="983"/>
      <c r="M110" s="983"/>
      <c r="N110" s="983"/>
      <c r="O110" s="983"/>
      <c r="P110" s="983"/>
      <c r="Q110" s="983"/>
      <c r="R110" s="983"/>
      <c r="S110" s="983"/>
      <c r="T110" s="983"/>
      <c r="U110" s="983"/>
      <c r="V110" s="983"/>
      <c r="W110" s="983"/>
      <c r="X110" s="983"/>
      <c r="Y110" s="983"/>
      <c r="Z110" s="984"/>
      <c r="AA110" s="985">
        <v>171607</v>
      </c>
      <c r="AB110" s="986"/>
      <c r="AC110" s="986"/>
      <c r="AD110" s="986"/>
      <c r="AE110" s="987"/>
      <c r="AF110" s="988">
        <v>192394</v>
      </c>
      <c r="AG110" s="986"/>
      <c r="AH110" s="986"/>
      <c r="AI110" s="986"/>
      <c r="AJ110" s="987"/>
      <c r="AK110" s="988">
        <v>216491</v>
      </c>
      <c r="AL110" s="986"/>
      <c r="AM110" s="986"/>
      <c r="AN110" s="986"/>
      <c r="AO110" s="987"/>
      <c r="AP110" s="989">
        <v>46.4</v>
      </c>
      <c r="AQ110" s="990"/>
      <c r="AR110" s="990"/>
      <c r="AS110" s="990"/>
      <c r="AT110" s="991"/>
      <c r="AU110" s="992" t="s">
        <v>73</v>
      </c>
      <c r="AV110" s="993"/>
      <c r="AW110" s="993"/>
      <c r="AX110" s="993"/>
      <c r="AY110" s="993"/>
      <c r="AZ110" s="1034" t="s">
        <v>427</v>
      </c>
      <c r="BA110" s="983"/>
      <c r="BB110" s="983"/>
      <c r="BC110" s="983"/>
      <c r="BD110" s="983"/>
      <c r="BE110" s="983"/>
      <c r="BF110" s="983"/>
      <c r="BG110" s="983"/>
      <c r="BH110" s="983"/>
      <c r="BI110" s="983"/>
      <c r="BJ110" s="983"/>
      <c r="BK110" s="983"/>
      <c r="BL110" s="983"/>
      <c r="BM110" s="983"/>
      <c r="BN110" s="983"/>
      <c r="BO110" s="983"/>
      <c r="BP110" s="984"/>
      <c r="BQ110" s="1020">
        <v>2571480</v>
      </c>
      <c r="BR110" s="1021"/>
      <c r="BS110" s="1021"/>
      <c r="BT110" s="1021"/>
      <c r="BU110" s="1021"/>
      <c r="BV110" s="1021">
        <v>2575110</v>
      </c>
      <c r="BW110" s="1021"/>
      <c r="BX110" s="1021"/>
      <c r="BY110" s="1021"/>
      <c r="BZ110" s="1021"/>
      <c r="CA110" s="1021">
        <v>2532412</v>
      </c>
      <c r="CB110" s="1021"/>
      <c r="CC110" s="1021"/>
      <c r="CD110" s="1021"/>
      <c r="CE110" s="1021"/>
      <c r="CF110" s="1035">
        <v>543.1</v>
      </c>
      <c r="CG110" s="1036"/>
      <c r="CH110" s="1036"/>
      <c r="CI110" s="1036"/>
      <c r="CJ110" s="1036"/>
      <c r="CK110" s="1037" t="s">
        <v>428</v>
      </c>
      <c r="CL110" s="1038"/>
      <c r="CM110" s="1017" t="s">
        <v>429</v>
      </c>
      <c r="CN110" s="1018"/>
      <c r="CO110" s="1018"/>
      <c r="CP110" s="1018"/>
      <c r="CQ110" s="1018"/>
      <c r="CR110" s="1018"/>
      <c r="CS110" s="1018"/>
      <c r="CT110" s="1018"/>
      <c r="CU110" s="1018"/>
      <c r="CV110" s="1018"/>
      <c r="CW110" s="1018"/>
      <c r="CX110" s="1018"/>
      <c r="CY110" s="1018"/>
      <c r="CZ110" s="1018"/>
      <c r="DA110" s="1018"/>
      <c r="DB110" s="1018"/>
      <c r="DC110" s="1018"/>
      <c r="DD110" s="1018"/>
      <c r="DE110" s="1018"/>
      <c r="DF110" s="1019"/>
      <c r="DG110" s="1020" t="s">
        <v>430</v>
      </c>
      <c r="DH110" s="1021"/>
      <c r="DI110" s="1021"/>
      <c r="DJ110" s="1021"/>
      <c r="DK110" s="1021"/>
      <c r="DL110" s="1021" t="s">
        <v>128</v>
      </c>
      <c r="DM110" s="1021"/>
      <c r="DN110" s="1021"/>
      <c r="DO110" s="1021"/>
      <c r="DP110" s="1021"/>
      <c r="DQ110" s="1021" t="s">
        <v>431</v>
      </c>
      <c r="DR110" s="1021"/>
      <c r="DS110" s="1021"/>
      <c r="DT110" s="1021"/>
      <c r="DU110" s="1021"/>
      <c r="DV110" s="1022" t="s">
        <v>389</v>
      </c>
      <c r="DW110" s="1022"/>
      <c r="DX110" s="1022"/>
      <c r="DY110" s="1022"/>
      <c r="DZ110" s="1023"/>
    </row>
    <row r="111" spans="1:131" s="247" customFormat="1" ht="26.25" customHeight="1" x14ac:dyDescent="0.15">
      <c r="A111" s="1024" t="s">
        <v>432</v>
      </c>
      <c r="B111" s="1025"/>
      <c r="C111" s="1025"/>
      <c r="D111" s="1025"/>
      <c r="E111" s="1025"/>
      <c r="F111" s="1025"/>
      <c r="G111" s="1025"/>
      <c r="H111" s="1025"/>
      <c r="I111" s="1025"/>
      <c r="J111" s="1025"/>
      <c r="K111" s="1025"/>
      <c r="L111" s="1025"/>
      <c r="M111" s="1025"/>
      <c r="N111" s="1025"/>
      <c r="O111" s="1025"/>
      <c r="P111" s="1025"/>
      <c r="Q111" s="1025"/>
      <c r="R111" s="1025"/>
      <c r="S111" s="1025"/>
      <c r="T111" s="1025"/>
      <c r="U111" s="1025"/>
      <c r="V111" s="1025"/>
      <c r="W111" s="1025"/>
      <c r="X111" s="1025"/>
      <c r="Y111" s="1025"/>
      <c r="Z111" s="1026"/>
      <c r="AA111" s="1027" t="s">
        <v>128</v>
      </c>
      <c r="AB111" s="1028"/>
      <c r="AC111" s="1028"/>
      <c r="AD111" s="1028"/>
      <c r="AE111" s="1029"/>
      <c r="AF111" s="1030" t="s">
        <v>389</v>
      </c>
      <c r="AG111" s="1028"/>
      <c r="AH111" s="1028"/>
      <c r="AI111" s="1028"/>
      <c r="AJ111" s="1029"/>
      <c r="AK111" s="1030" t="s">
        <v>431</v>
      </c>
      <c r="AL111" s="1028"/>
      <c r="AM111" s="1028"/>
      <c r="AN111" s="1028"/>
      <c r="AO111" s="1029"/>
      <c r="AP111" s="1031" t="s">
        <v>389</v>
      </c>
      <c r="AQ111" s="1032"/>
      <c r="AR111" s="1032"/>
      <c r="AS111" s="1032"/>
      <c r="AT111" s="1033"/>
      <c r="AU111" s="994"/>
      <c r="AV111" s="995"/>
      <c r="AW111" s="995"/>
      <c r="AX111" s="995"/>
      <c r="AY111" s="995"/>
      <c r="AZ111" s="1043" t="s">
        <v>433</v>
      </c>
      <c r="BA111" s="1044"/>
      <c r="BB111" s="1044"/>
      <c r="BC111" s="1044"/>
      <c r="BD111" s="1044"/>
      <c r="BE111" s="1044"/>
      <c r="BF111" s="1044"/>
      <c r="BG111" s="1044"/>
      <c r="BH111" s="1044"/>
      <c r="BI111" s="1044"/>
      <c r="BJ111" s="1044"/>
      <c r="BK111" s="1044"/>
      <c r="BL111" s="1044"/>
      <c r="BM111" s="1044"/>
      <c r="BN111" s="1044"/>
      <c r="BO111" s="1044"/>
      <c r="BP111" s="1045"/>
      <c r="BQ111" s="1013" t="s">
        <v>434</v>
      </c>
      <c r="BR111" s="1014"/>
      <c r="BS111" s="1014"/>
      <c r="BT111" s="1014"/>
      <c r="BU111" s="1014"/>
      <c r="BV111" s="1014" t="s">
        <v>430</v>
      </c>
      <c r="BW111" s="1014"/>
      <c r="BX111" s="1014"/>
      <c r="BY111" s="1014"/>
      <c r="BZ111" s="1014"/>
      <c r="CA111" s="1014" t="s">
        <v>434</v>
      </c>
      <c r="CB111" s="1014"/>
      <c r="CC111" s="1014"/>
      <c r="CD111" s="1014"/>
      <c r="CE111" s="1014"/>
      <c r="CF111" s="1008" t="s">
        <v>430</v>
      </c>
      <c r="CG111" s="1009"/>
      <c r="CH111" s="1009"/>
      <c r="CI111" s="1009"/>
      <c r="CJ111" s="1009"/>
      <c r="CK111" s="1039"/>
      <c r="CL111" s="1040"/>
      <c r="CM111" s="1010" t="s">
        <v>435</v>
      </c>
      <c r="CN111" s="1011"/>
      <c r="CO111" s="1011"/>
      <c r="CP111" s="1011"/>
      <c r="CQ111" s="1011"/>
      <c r="CR111" s="1011"/>
      <c r="CS111" s="1011"/>
      <c r="CT111" s="1011"/>
      <c r="CU111" s="1011"/>
      <c r="CV111" s="1011"/>
      <c r="CW111" s="1011"/>
      <c r="CX111" s="1011"/>
      <c r="CY111" s="1011"/>
      <c r="CZ111" s="1011"/>
      <c r="DA111" s="1011"/>
      <c r="DB111" s="1011"/>
      <c r="DC111" s="1011"/>
      <c r="DD111" s="1011"/>
      <c r="DE111" s="1011"/>
      <c r="DF111" s="1012"/>
      <c r="DG111" s="1013" t="s">
        <v>389</v>
      </c>
      <c r="DH111" s="1014"/>
      <c r="DI111" s="1014"/>
      <c r="DJ111" s="1014"/>
      <c r="DK111" s="1014"/>
      <c r="DL111" s="1014" t="s">
        <v>128</v>
      </c>
      <c r="DM111" s="1014"/>
      <c r="DN111" s="1014"/>
      <c r="DO111" s="1014"/>
      <c r="DP111" s="1014"/>
      <c r="DQ111" s="1014" t="s">
        <v>430</v>
      </c>
      <c r="DR111" s="1014"/>
      <c r="DS111" s="1014"/>
      <c r="DT111" s="1014"/>
      <c r="DU111" s="1014"/>
      <c r="DV111" s="1015" t="s">
        <v>128</v>
      </c>
      <c r="DW111" s="1015"/>
      <c r="DX111" s="1015"/>
      <c r="DY111" s="1015"/>
      <c r="DZ111" s="1016"/>
    </row>
    <row r="112" spans="1:131" s="247" customFormat="1" ht="26.25" customHeight="1" x14ac:dyDescent="0.15">
      <c r="A112" s="1046" t="s">
        <v>436</v>
      </c>
      <c r="B112" s="1047"/>
      <c r="C112" s="1044" t="s">
        <v>437</v>
      </c>
      <c r="D112" s="1044"/>
      <c r="E112" s="1044"/>
      <c r="F112" s="1044"/>
      <c r="G112" s="1044"/>
      <c r="H112" s="1044"/>
      <c r="I112" s="1044"/>
      <c r="J112" s="1044"/>
      <c r="K112" s="1044"/>
      <c r="L112" s="1044"/>
      <c r="M112" s="1044"/>
      <c r="N112" s="1044"/>
      <c r="O112" s="1044"/>
      <c r="P112" s="1044"/>
      <c r="Q112" s="1044"/>
      <c r="R112" s="1044"/>
      <c r="S112" s="1044"/>
      <c r="T112" s="1044"/>
      <c r="U112" s="1044"/>
      <c r="V112" s="1044"/>
      <c r="W112" s="1044"/>
      <c r="X112" s="1044"/>
      <c r="Y112" s="1044"/>
      <c r="Z112" s="1045"/>
      <c r="AA112" s="1052" t="s">
        <v>434</v>
      </c>
      <c r="AB112" s="1053"/>
      <c r="AC112" s="1053"/>
      <c r="AD112" s="1053"/>
      <c r="AE112" s="1054"/>
      <c r="AF112" s="1055" t="s">
        <v>434</v>
      </c>
      <c r="AG112" s="1053"/>
      <c r="AH112" s="1053"/>
      <c r="AI112" s="1053"/>
      <c r="AJ112" s="1054"/>
      <c r="AK112" s="1055" t="s">
        <v>431</v>
      </c>
      <c r="AL112" s="1053"/>
      <c r="AM112" s="1053"/>
      <c r="AN112" s="1053"/>
      <c r="AO112" s="1054"/>
      <c r="AP112" s="1056" t="s">
        <v>389</v>
      </c>
      <c r="AQ112" s="1057"/>
      <c r="AR112" s="1057"/>
      <c r="AS112" s="1057"/>
      <c r="AT112" s="1058"/>
      <c r="AU112" s="994"/>
      <c r="AV112" s="995"/>
      <c r="AW112" s="995"/>
      <c r="AX112" s="995"/>
      <c r="AY112" s="995"/>
      <c r="AZ112" s="1043" t="s">
        <v>438</v>
      </c>
      <c r="BA112" s="1044"/>
      <c r="BB112" s="1044"/>
      <c r="BC112" s="1044"/>
      <c r="BD112" s="1044"/>
      <c r="BE112" s="1044"/>
      <c r="BF112" s="1044"/>
      <c r="BG112" s="1044"/>
      <c r="BH112" s="1044"/>
      <c r="BI112" s="1044"/>
      <c r="BJ112" s="1044"/>
      <c r="BK112" s="1044"/>
      <c r="BL112" s="1044"/>
      <c r="BM112" s="1044"/>
      <c r="BN112" s="1044"/>
      <c r="BO112" s="1044"/>
      <c r="BP112" s="1045"/>
      <c r="BQ112" s="1013" t="s">
        <v>431</v>
      </c>
      <c r="BR112" s="1014"/>
      <c r="BS112" s="1014"/>
      <c r="BT112" s="1014"/>
      <c r="BU112" s="1014"/>
      <c r="BV112" s="1014" t="s">
        <v>430</v>
      </c>
      <c r="BW112" s="1014"/>
      <c r="BX112" s="1014"/>
      <c r="BY112" s="1014"/>
      <c r="BZ112" s="1014"/>
      <c r="CA112" s="1014" t="s">
        <v>434</v>
      </c>
      <c r="CB112" s="1014"/>
      <c r="CC112" s="1014"/>
      <c r="CD112" s="1014"/>
      <c r="CE112" s="1014"/>
      <c r="CF112" s="1008" t="s">
        <v>128</v>
      </c>
      <c r="CG112" s="1009"/>
      <c r="CH112" s="1009"/>
      <c r="CI112" s="1009"/>
      <c r="CJ112" s="1009"/>
      <c r="CK112" s="1039"/>
      <c r="CL112" s="1040"/>
      <c r="CM112" s="1010" t="s">
        <v>439</v>
      </c>
      <c r="CN112" s="1011"/>
      <c r="CO112" s="1011"/>
      <c r="CP112" s="1011"/>
      <c r="CQ112" s="1011"/>
      <c r="CR112" s="1011"/>
      <c r="CS112" s="1011"/>
      <c r="CT112" s="1011"/>
      <c r="CU112" s="1011"/>
      <c r="CV112" s="1011"/>
      <c r="CW112" s="1011"/>
      <c r="CX112" s="1011"/>
      <c r="CY112" s="1011"/>
      <c r="CZ112" s="1011"/>
      <c r="DA112" s="1011"/>
      <c r="DB112" s="1011"/>
      <c r="DC112" s="1011"/>
      <c r="DD112" s="1011"/>
      <c r="DE112" s="1011"/>
      <c r="DF112" s="1012"/>
      <c r="DG112" s="1013" t="s">
        <v>430</v>
      </c>
      <c r="DH112" s="1014"/>
      <c r="DI112" s="1014"/>
      <c r="DJ112" s="1014"/>
      <c r="DK112" s="1014"/>
      <c r="DL112" s="1014" t="s">
        <v>128</v>
      </c>
      <c r="DM112" s="1014"/>
      <c r="DN112" s="1014"/>
      <c r="DO112" s="1014"/>
      <c r="DP112" s="1014"/>
      <c r="DQ112" s="1014" t="s">
        <v>389</v>
      </c>
      <c r="DR112" s="1014"/>
      <c r="DS112" s="1014"/>
      <c r="DT112" s="1014"/>
      <c r="DU112" s="1014"/>
      <c r="DV112" s="1015" t="s">
        <v>430</v>
      </c>
      <c r="DW112" s="1015"/>
      <c r="DX112" s="1015"/>
      <c r="DY112" s="1015"/>
      <c r="DZ112" s="1016"/>
    </row>
    <row r="113" spans="1:130" s="247" customFormat="1" ht="26.25" customHeight="1" x14ac:dyDescent="0.15">
      <c r="A113" s="1048"/>
      <c r="B113" s="1049"/>
      <c r="C113" s="1044" t="s">
        <v>440</v>
      </c>
      <c r="D113" s="1044"/>
      <c r="E113" s="1044"/>
      <c r="F113" s="1044"/>
      <c r="G113" s="1044"/>
      <c r="H113" s="1044"/>
      <c r="I113" s="1044"/>
      <c r="J113" s="1044"/>
      <c r="K113" s="1044"/>
      <c r="L113" s="1044"/>
      <c r="M113" s="1044"/>
      <c r="N113" s="1044"/>
      <c r="O113" s="1044"/>
      <c r="P113" s="1044"/>
      <c r="Q113" s="1044"/>
      <c r="R113" s="1044"/>
      <c r="S113" s="1044"/>
      <c r="T113" s="1044"/>
      <c r="U113" s="1044"/>
      <c r="V113" s="1044"/>
      <c r="W113" s="1044"/>
      <c r="X113" s="1044"/>
      <c r="Y113" s="1044"/>
      <c r="Z113" s="1045"/>
      <c r="AA113" s="1027" t="s">
        <v>389</v>
      </c>
      <c r="AB113" s="1028"/>
      <c r="AC113" s="1028"/>
      <c r="AD113" s="1028"/>
      <c r="AE113" s="1029"/>
      <c r="AF113" s="1030" t="s">
        <v>128</v>
      </c>
      <c r="AG113" s="1028"/>
      <c r="AH113" s="1028"/>
      <c r="AI113" s="1028"/>
      <c r="AJ113" s="1029"/>
      <c r="AK113" s="1030" t="s">
        <v>389</v>
      </c>
      <c r="AL113" s="1028"/>
      <c r="AM113" s="1028"/>
      <c r="AN113" s="1028"/>
      <c r="AO113" s="1029"/>
      <c r="AP113" s="1031" t="s">
        <v>389</v>
      </c>
      <c r="AQ113" s="1032"/>
      <c r="AR113" s="1032"/>
      <c r="AS113" s="1032"/>
      <c r="AT113" s="1033"/>
      <c r="AU113" s="994"/>
      <c r="AV113" s="995"/>
      <c r="AW113" s="995"/>
      <c r="AX113" s="995"/>
      <c r="AY113" s="995"/>
      <c r="AZ113" s="1043" t="s">
        <v>441</v>
      </c>
      <c r="BA113" s="1044"/>
      <c r="BB113" s="1044"/>
      <c r="BC113" s="1044"/>
      <c r="BD113" s="1044"/>
      <c r="BE113" s="1044"/>
      <c r="BF113" s="1044"/>
      <c r="BG113" s="1044"/>
      <c r="BH113" s="1044"/>
      <c r="BI113" s="1044"/>
      <c r="BJ113" s="1044"/>
      <c r="BK113" s="1044"/>
      <c r="BL113" s="1044"/>
      <c r="BM113" s="1044"/>
      <c r="BN113" s="1044"/>
      <c r="BO113" s="1044"/>
      <c r="BP113" s="1045"/>
      <c r="BQ113" s="1013">
        <v>11675</v>
      </c>
      <c r="BR113" s="1014"/>
      <c r="BS113" s="1014"/>
      <c r="BT113" s="1014"/>
      <c r="BU113" s="1014"/>
      <c r="BV113" s="1014">
        <v>10790</v>
      </c>
      <c r="BW113" s="1014"/>
      <c r="BX113" s="1014"/>
      <c r="BY113" s="1014"/>
      <c r="BZ113" s="1014"/>
      <c r="CA113" s="1014">
        <v>9900</v>
      </c>
      <c r="CB113" s="1014"/>
      <c r="CC113" s="1014"/>
      <c r="CD113" s="1014"/>
      <c r="CE113" s="1014"/>
      <c r="CF113" s="1008">
        <v>2.1</v>
      </c>
      <c r="CG113" s="1009"/>
      <c r="CH113" s="1009"/>
      <c r="CI113" s="1009"/>
      <c r="CJ113" s="1009"/>
      <c r="CK113" s="1039"/>
      <c r="CL113" s="1040"/>
      <c r="CM113" s="1010" t="s">
        <v>442</v>
      </c>
      <c r="CN113" s="1011"/>
      <c r="CO113" s="1011"/>
      <c r="CP113" s="1011"/>
      <c r="CQ113" s="1011"/>
      <c r="CR113" s="1011"/>
      <c r="CS113" s="1011"/>
      <c r="CT113" s="1011"/>
      <c r="CU113" s="1011"/>
      <c r="CV113" s="1011"/>
      <c r="CW113" s="1011"/>
      <c r="CX113" s="1011"/>
      <c r="CY113" s="1011"/>
      <c r="CZ113" s="1011"/>
      <c r="DA113" s="1011"/>
      <c r="DB113" s="1011"/>
      <c r="DC113" s="1011"/>
      <c r="DD113" s="1011"/>
      <c r="DE113" s="1011"/>
      <c r="DF113" s="1012"/>
      <c r="DG113" s="1052" t="s">
        <v>430</v>
      </c>
      <c r="DH113" s="1053"/>
      <c r="DI113" s="1053"/>
      <c r="DJ113" s="1053"/>
      <c r="DK113" s="1054"/>
      <c r="DL113" s="1055" t="s">
        <v>389</v>
      </c>
      <c r="DM113" s="1053"/>
      <c r="DN113" s="1053"/>
      <c r="DO113" s="1053"/>
      <c r="DP113" s="1054"/>
      <c r="DQ113" s="1055" t="s">
        <v>431</v>
      </c>
      <c r="DR113" s="1053"/>
      <c r="DS113" s="1053"/>
      <c r="DT113" s="1053"/>
      <c r="DU113" s="1054"/>
      <c r="DV113" s="1056" t="s">
        <v>434</v>
      </c>
      <c r="DW113" s="1057"/>
      <c r="DX113" s="1057"/>
      <c r="DY113" s="1057"/>
      <c r="DZ113" s="1058"/>
    </row>
    <row r="114" spans="1:130" s="247" customFormat="1" ht="26.25" customHeight="1" x14ac:dyDescent="0.15">
      <c r="A114" s="1048"/>
      <c r="B114" s="1049"/>
      <c r="C114" s="1044" t="s">
        <v>443</v>
      </c>
      <c r="D114" s="1044"/>
      <c r="E114" s="1044"/>
      <c r="F114" s="1044"/>
      <c r="G114" s="1044"/>
      <c r="H114" s="1044"/>
      <c r="I114" s="1044"/>
      <c r="J114" s="1044"/>
      <c r="K114" s="1044"/>
      <c r="L114" s="1044"/>
      <c r="M114" s="1044"/>
      <c r="N114" s="1044"/>
      <c r="O114" s="1044"/>
      <c r="P114" s="1044"/>
      <c r="Q114" s="1044"/>
      <c r="R114" s="1044"/>
      <c r="S114" s="1044"/>
      <c r="T114" s="1044"/>
      <c r="U114" s="1044"/>
      <c r="V114" s="1044"/>
      <c r="W114" s="1044"/>
      <c r="X114" s="1044"/>
      <c r="Y114" s="1044"/>
      <c r="Z114" s="1045"/>
      <c r="AA114" s="1052">
        <v>764</v>
      </c>
      <c r="AB114" s="1053"/>
      <c r="AC114" s="1053"/>
      <c r="AD114" s="1053"/>
      <c r="AE114" s="1054"/>
      <c r="AF114" s="1055">
        <v>946</v>
      </c>
      <c r="AG114" s="1053"/>
      <c r="AH114" s="1053"/>
      <c r="AI114" s="1053"/>
      <c r="AJ114" s="1054"/>
      <c r="AK114" s="1055">
        <v>946</v>
      </c>
      <c r="AL114" s="1053"/>
      <c r="AM114" s="1053"/>
      <c r="AN114" s="1053"/>
      <c r="AO114" s="1054"/>
      <c r="AP114" s="1056">
        <v>0.2</v>
      </c>
      <c r="AQ114" s="1057"/>
      <c r="AR114" s="1057"/>
      <c r="AS114" s="1057"/>
      <c r="AT114" s="1058"/>
      <c r="AU114" s="994"/>
      <c r="AV114" s="995"/>
      <c r="AW114" s="995"/>
      <c r="AX114" s="995"/>
      <c r="AY114" s="995"/>
      <c r="AZ114" s="1043" t="s">
        <v>444</v>
      </c>
      <c r="BA114" s="1044"/>
      <c r="BB114" s="1044"/>
      <c r="BC114" s="1044"/>
      <c r="BD114" s="1044"/>
      <c r="BE114" s="1044"/>
      <c r="BF114" s="1044"/>
      <c r="BG114" s="1044"/>
      <c r="BH114" s="1044"/>
      <c r="BI114" s="1044"/>
      <c r="BJ114" s="1044"/>
      <c r="BK114" s="1044"/>
      <c r="BL114" s="1044"/>
      <c r="BM114" s="1044"/>
      <c r="BN114" s="1044"/>
      <c r="BO114" s="1044"/>
      <c r="BP114" s="1045"/>
      <c r="BQ114" s="1013">
        <v>141186</v>
      </c>
      <c r="BR114" s="1014"/>
      <c r="BS114" s="1014"/>
      <c r="BT114" s="1014"/>
      <c r="BU114" s="1014"/>
      <c r="BV114" s="1014">
        <v>153625</v>
      </c>
      <c r="BW114" s="1014"/>
      <c r="BX114" s="1014"/>
      <c r="BY114" s="1014"/>
      <c r="BZ114" s="1014"/>
      <c r="CA114" s="1014">
        <v>158962</v>
      </c>
      <c r="CB114" s="1014"/>
      <c r="CC114" s="1014"/>
      <c r="CD114" s="1014"/>
      <c r="CE114" s="1014"/>
      <c r="CF114" s="1008">
        <v>34.1</v>
      </c>
      <c r="CG114" s="1009"/>
      <c r="CH114" s="1009"/>
      <c r="CI114" s="1009"/>
      <c r="CJ114" s="1009"/>
      <c r="CK114" s="1039"/>
      <c r="CL114" s="1040"/>
      <c r="CM114" s="1010" t="s">
        <v>445</v>
      </c>
      <c r="CN114" s="1011"/>
      <c r="CO114" s="1011"/>
      <c r="CP114" s="1011"/>
      <c r="CQ114" s="1011"/>
      <c r="CR114" s="1011"/>
      <c r="CS114" s="1011"/>
      <c r="CT114" s="1011"/>
      <c r="CU114" s="1011"/>
      <c r="CV114" s="1011"/>
      <c r="CW114" s="1011"/>
      <c r="CX114" s="1011"/>
      <c r="CY114" s="1011"/>
      <c r="CZ114" s="1011"/>
      <c r="DA114" s="1011"/>
      <c r="DB114" s="1011"/>
      <c r="DC114" s="1011"/>
      <c r="DD114" s="1011"/>
      <c r="DE114" s="1011"/>
      <c r="DF114" s="1012"/>
      <c r="DG114" s="1052" t="s">
        <v>430</v>
      </c>
      <c r="DH114" s="1053"/>
      <c r="DI114" s="1053"/>
      <c r="DJ114" s="1053"/>
      <c r="DK114" s="1054"/>
      <c r="DL114" s="1055" t="s">
        <v>128</v>
      </c>
      <c r="DM114" s="1053"/>
      <c r="DN114" s="1053"/>
      <c r="DO114" s="1053"/>
      <c r="DP114" s="1054"/>
      <c r="DQ114" s="1055" t="s">
        <v>430</v>
      </c>
      <c r="DR114" s="1053"/>
      <c r="DS114" s="1053"/>
      <c r="DT114" s="1053"/>
      <c r="DU114" s="1054"/>
      <c r="DV114" s="1056" t="s">
        <v>389</v>
      </c>
      <c r="DW114" s="1057"/>
      <c r="DX114" s="1057"/>
      <c r="DY114" s="1057"/>
      <c r="DZ114" s="1058"/>
    </row>
    <row r="115" spans="1:130" s="247" customFormat="1" ht="26.25" customHeight="1" x14ac:dyDescent="0.15">
      <c r="A115" s="1048"/>
      <c r="B115" s="1049"/>
      <c r="C115" s="1044" t="s">
        <v>446</v>
      </c>
      <c r="D115" s="1044"/>
      <c r="E115" s="1044"/>
      <c r="F115" s="1044"/>
      <c r="G115" s="1044"/>
      <c r="H115" s="1044"/>
      <c r="I115" s="1044"/>
      <c r="J115" s="1044"/>
      <c r="K115" s="1044"/>
      <c r="L115" s="1044"/>
      <c r="M115" s="1044"/>
      <c r="N115" s="1044"/>
      <c r="O115" s="1044"/>
      <c r="P115" s="1044"/>
      <c r="Q115" s="1044"/>
      <c r="R115" s="1044"/>
      <c r="S115" s="1044"/>
      <c r="T115" s="1044"/>
      <c r="U115" s="1044"/>
      <c r="V115" s="1044"/>
      <c r="W115" s="1044"/>
      <c r="X115" s="1044"/>
      <c r="Y115" s="1044"/>
      <c r="Z115" s="1045"/>
      <c r="AA115" s="1027" t="s">
        <v>434</v>
      </c>
      <c r="AB115" s="1028"/>
      <c r="AC115" s="1028"/>
      <c r="AD115" s="1028"/>
      <c r="AE115" s="1029"/>
      <c r="AF115" s="1030" t="s">
        <v>128</v>
      </c>
      <c r="AG115" s="1028"/>
      <c r="AH115" s="1028"/>
      <c r="AI115" s="1028"/>
      <c r="AJ115" s="1029"/>
      <c r="AK115" s="1030" t="s">
        <v>128</v>
      </c>
      <c r="AL115" s="1028"/>
      <c r="AM115" s="1028"/>
      <c r="AN115" s="1028"/>
      <c r="AO115" s="1029"/>
      <c r="AP115" s="1031" t="s">
        <v>128</v>
      </c>
      <c r="AQ115" s="1032"/>
      <c r="AR115" s="1032"/>
      <c r="AS115" s="1032"/>
      <c r="AT115" s="1033"/>
      <c r="AU115" s="994"/>
      <c r="AV115" s="995"/>
      <c r="AW115" s="995"/>
      <c r="AX115" s="995"/>
      <c r="AY115" s="995"/>
      <c r="AZ115" s="1043" t="s">
        <v>447</v>
      </c>
      <c r="BA115" s="1044"/>
      <c r="BB115" s="1044"/>
      <c r="BC115" s="1044"/>
      <c r="BD115" s="1044"/>
      <c r="BE115" s="1044"/>
      <c r="BF115" s="1044"/>
      <c r="BG115" s="1044"/>
      <c r="BH115" s="1044"/>
      <c r="BI115" s="1044"/>
      <c r="BJ115" s="1044"/>
      <c r="BK115" s="1044"/>
      <c r="BL115" s="1044"/>
      <c r="BM115" s="1044"/>
      <c r="BN115" s="1044"/>
      <c r="BO115" s="1044"/>
      <c r="BP115" s="1045"/>
      <c r="BQ115" s="1013" t="s">
        <v>434</v>
      </c>
      <c r="BR115" s="1014"/>
      <c r="BS115" s="1014"/>
      <c r="BT115" s="1014"/>
      <c r="BU115" s="1014"/>
      <c r="BV115" s="1014" t="s">
        <v>431</v>
      </c>
      <c r="BW115" s="1014"/>
      <c r="BX115" s="1014"/>
      <c r="BY115" s="1014"/>
      <c r="BZ115" s="1014"/>
      <c r="CA115" s="1014" t="s">
        <v>431</v>
      </c>
      <c r="CB115" s="1014"/>
      <c r="CC115" s="1014"/>
      <c r="CD115" s="1014"/>
      <c r="CE115" s="1014"/>
      <c r="CF115" s="1008" t="s">
        <v>389</v>
      </c>
      <c r="CG115" s="1009"/>
      <c r="CH115" s="1009"/>
      <c r="CI115" s="1009"/>
      <c r="CJ115" s="1009"/>
      <c r="CK115" s="1039"/>
      <c r="CL115" s="1040"/>
      <c r="CM115" s="1043" t="s">
        <v>448</v>
      </c>
      <c r="CN115" s="1064"/>
      <c r="CO115" s="1064"/>
      <c r="CP115" s="1064"/>
      <c r="CQ115" s="1064"/>
      <c r="CR115" s="1064"/>
      <c r="CS115" s="1064"/>
      <c r="CT115" s="1064"/>
      <c r="CU115" s="1064"/>
      <c r="CV115" s="1064"/>
      <c r="CW115" s="1064"/>
      <c r="CX115" s="1064"/>
      <c r="CY115" s="1064"/>
      <c r="CZ115" s="1064"/>
      <c r="DA115" s="1064"/>
      <c r="DB115" s="1064"/>
      <c r="DC115" s="1064"/>
      <c r="DD115" s="1064"/>
      <c r="DE115" s="1064"/>
      <c r="DF115" s="1045"/>
      <c r="DG115" s="1052" t="s">
        <v>389</v>
      </c>
      <c r="DH115" s="1053"/>
      <c r="DI115" s="1053"/>
      <c r="DJ115" s="1053"/>
      <c r="DK115" s="1054"/>
      <c r="DL115" s="1055" t="s">
        <v>430</v>
      </c>
      <c r="DM115" s="1053"/>
      <c r="DN115" s="1053"/>
      <c r="DO115" s="1053"/>
      <c r="DP115" s="1054"/>
      <c r="DQ115" s="1055" t="s">
        <v>389</v>
      </c>
      <c r="DR115" s="1053"/>
      <c r="DS115" s="1053"/>
      <c r="DT115" s="1053"/>
      <c r="DU115" s="1054"/>
      <c r="DV115" s="1056" t="s">
        <v>389</v>
      </c>
      <c r="DW115" s="1057"/>
      <c r="DX115" s="1057"/>
      <c r="DY115" s="1057"/>
      <c r="DZ115" s="1058"/>
    </row>
    <row r="116" spans="1:130" s="247" customFormat="1" ht="26.25" customHeight="1" x14ac:dyDescent="0.15">
      <c r="A116" s="1050"/>
      <c r="B116" s="1051"/>
      <c r="C116" s="1059" t="s">
        <v>449</v>
      </c>
      <c r="D116" s="1059"/>
      <c r="E116" s="1059"/>
      <c r="F116" s="1059"/>
      <c r="G116" s="1059"/>
      <c r="H116" s="1059"/>
      <c r="I116" s="1059"/>
      <c r="J116" s="1059"/>
      <c r="K116" s="1059"/>
      <c r="L116" s="1059"/>
      <c r="M116" s="1059"/>
      <c r="N116" s="1059"/>
      <c r="O116" s="1059"/>
      <c r="P116" s="1059"/>
      <c r="Q116" s="1059"/>
      <c r="R116" s="1059"/>
      <c r="S116" s="1059"/>
      <c r="T116" s="1059"/>
      <c r="U116" s="1059"/>
      <c r="V116" s="1059"/>
      <c r="W116" s="1059"/>
      <c r="X116" s="1059"/>
      <c r="Y116" s="1059"/>
      <c r="Z116" s="1060"/>
      <c r="AA116" s="1052">
        <v>991</v>
      </c>
      <c r="AB116" s="1053"/>
      <c r="AC116" s="1053"/>
      <c r="AD116" s="1053"/>
      <c r="AE116" s="1054"/>
      <c r="AF116" s="1055">
        <v>142</v>
      </c>
      <c r="AG116" s="1053"/>
      <c r="AH116" s="1053"/>
      <c r="AI116" s="1053"/>
      <c r="AJ116" s="1054"/>
      <c r="AK116" s="1055" t="s">
        <v>389</v>
      </c>
      <c r="AL116" s="1053"/>
      <c r="AM116" s="1053"/>
      <c r="AN116" s="1053"/>
      <c r="AO116" s="1054"/>
      <c r="AP116" s="1056" t="s">
        <v>430</v>
      </c>
      <c r="AQ116" s="1057"/>
      <c r="AR116" s="1057"/>
      <c r="AS116" s="1057"/>
      <c r="AT116" s="1058"/>
      <c r="AU116" s="994"/>
      <c r="AV116" s="995"/>
      <c r="AW116" s="995"/>
      <c r="AX116" s="995"/>
      <c r="AY116" s="995"/>
      <c r="AZ116" s="1061" t="s">
        <v>450</v>
      </c>
      <c r="BA116" s="1062"/>
      <c r="BB116" s="1062"/>
      <c r="BC116" s="1062"/>
      <c r="BD116" s="1062"/>
      <c r="BE116" s="1062"/>
      <c r="BF116" s="1062"/>
      <c r="BG116" s="1062"/>
      <c r="BH116" s="1062"/>
      <c r="BI116" s="1062"/>
      <c r="BJ116" s="1062"/>
      <c r="BK116" s="1062"/>
      <c r="BL116" s="1062"/>
      <c r="BM116" s="1062"/>
      <c r="BN116" s="1062"/>
      <c r="BO116" s="1062"/>
      <c r="BP116" s="1063"/>
      <c r="BQ116" s="1013" t="s">
        <v>431</v>
      </c>
      <c r="BR116" s="1014"/>
      <c r="BS116" s="1014"/>
      <c r="BT116" s="1014"/>
      <c r="BU116" s="1014"/>
      <c r="BV116" s="1014" t="s">
        <v>434</v>
      </c>
      <c r="BW116" s="1014"/>
      <c r="BX116" s="1014"/>
      <c r="BY116" s="1014"/>
      <c r="BZ116" s="1014"/>
      <c r="CA116" s="1014" t="s">
        <v>430</v>
      </c>
      <c r="CB116" s="1014"/>
      <c r="CC116" s="1014"/>
      <c r="CD116" s="1014"/>
      <c r="CE116" s="1014"/>
      <c r="CF116" s="1008" t="s">
        <v>389</v>
      </c>
      <c r="CG116" s="1009"/>
      <c r="CH116" s="1009"/>
      <c r="CI116" s="1009"/>
      <c r="CJ116" s="1009"/>
      <c r="CK116" s="1039"/>
      <c r="CL116" s="1040"/>
      <c r="CM116" s="1010" t="s">
        <v>451</v>
      </c>
      <c r="CN116" s="1011"/>
      <c r="CO116" s="1011"/>
      <c r="CP116" s="1011"/>
      <c r="CQ116" s="1011"/>
      <c r="CR116" s="1011"/>
      <c r="CS116" s="1011"/>
      <c r="CT116" s="1011"/>
      <c r="CU116" s="1011"/>
      <c r="CV116" s="1011"/>
      <c r="CW116" s="1011"/>
      <c r="CX116" s="1011"/>
      <c r="CY116" s="1011"/>
      <c r="CZ116" s="1011"/>
      <c r="DA116" s="1011"/>
      <c r="DB116" s="1011"/>
      <c r="DC116" s="1011"/>
      <c r="DD116" s="1011"/>
      <c r="DE116" s="1011"/>
      <c r="DF116" s="1012"/>
      <c r="DG116" s="1052" t="s">
        <v>430</v>
      </c>
      <c r="DH116" s="1053"/>
      <c r="DI116" s="1053"/>
      <c r="DJ116" s="1053"/>
      <c r="DK116" s="1054"/>
      <c r="DL116" s="1055" t="s">
        <v>389</v>
      </c>
      <c r="DM116" s="1053"/>
      <c r="DN116" s="1053"/>
      <c r="DO116" s="1053"/>
      <c r="DP116" s="1054"/>
      <c r="DQ116" s="1055" t="s">
        <v>389</v>
      </c>
      <c r="DR116" s="1053"/>
      <c r="DS116" s="1053"/>
      <c r="DT116" s="1053"/>
      <c r="DU116" s="1054"/>
      <c r="DV116" s="1056" t="s">
        <v>128</v>
      </c>
      <c r="DW116" s="1057"/>
      <c r="DX116" s="1057"/>
      <c r="DY116" s="1057"/>
      <c r="DZ116" s="1058"/>
    </row>
    <row r="117" spans="1:130" s="247" customFormat="1" ht="26.25" customHeight="1" x14ac:dyDescent="0.15">
      <c r="A117" s="998" t="s">
        <v>184</v>
      </c>
      <c r="B117" s="979"/>
      <c r="C117" s="979"/>
      <c r="D117" s="979"/>
      <c r="E117" s="979"/>
      <c r="F117" s="979"/>
      <c r="G117" s="979"/>
      <c r="H117" s="979"/>
      <c r="I117" s="979"/>
      <c r="J117" s="979"/>
      <c r="K117" s="979"/>
      <c r="L117" s="979"/>
      <c r="M117" s="979"/>
      <c r="N117" s="979"/>
      <c r="O117" s="979"/>
      <c r="P117" s="979"/>
      <c r="Q117" s="979"/>
      <c r="R117" s="979"/>
      <c r="S117" s="979"/>
      <c r="T117" s="979"/>
      <c r="U117" s="979"/>
      <c r="V117" s="979"/>
      <c r="W117" s="979"/>
      <c r="X117" s="979"/>
      <c r="Y117" s="1069" t="s">
        <v>452</v>
      </c>
      <c r="Z117" s="980"/>
      <c r="AA117" s="1070">
        <v>173362</v>
      </c>
      <c r="AB117" s="1071"/>
      <c r="AC117" s="1071"/>
      <c r="AD117" s="1071"/>
      <c r="AE117" s="1072"/>
      <c r="AF117" s="1073">
        <v>193482</v>
      </c>
      <c r="AG117" s="1071"/>
      <c r="AH117" s="1071"/>
      <c r="AI117" s="1071"/>
      <c r="AJ117" s="1072"/>
      <c r="AK117" s="1073">
        <v>217437</v>
      </c>
      <c r="AL117" s="1071"/>
      <c r="AM117" s="1071"/>
      <c r="AN117" s="1071"/>
      <c r="AO117" s="1072"/>
      <c r="AP117" s="1074"/>
      <c r="AQ117" s="1075"/>
      <c r="AR117" s="1075"/>
      <c r="AS117" s="1075"/>
      <c r="AT117" s="1076"/>
      <c r="AU117" s="994"/>
      <c r="AV117" s="995"/>
      <c r="AW117" s="995"/>
      <c r="AX117" s="995"/>
      <c r="AY117" s="995"/>
      <c r="AZ117" s="1061" t="s">
        <v>453</v>
      </c>
      <c r="BA117" s="1062"/>
      <c r="BB117" s="1062"/>
      <c r="BC117" s="1062"/>
      <c r="BD117" s="1062"/>
      <c r="BE117" s="1062"/>
      <c r="BF117" s="1062"/>
      <c r="BG117" s="1062"/>
      <c r="BH117" s="1062"/>
      <c r="BI117" s="1062"/>
      <c r="BJ117" s="1062"/>
      <c r="BK117" s="1062"/>
      <c r="BL117" s="1062"/>
      <c r="BM117" s="1062"/>
      <c r="BN117" s="1062"/>
      <c r="BO117" s="1062"/>
      <c r="BP117" s="1063"/>
      <c r="BQ117" s="1013" t="s">
        <v>434</v>
      </c>
      <c r="BR117" s="1014"/>
      <c r="BS117" s="1014"/>
      <c r="BT117" s="1014"/>
      <c r="BU117" s="1014"/>
      <c r="BV117" s="1014" t="s">
        <v>430</v>
      </c>
      <c r="BW117" s="1014"/>
      <c r="BX117" s="1014"/>
      <c r="BY117" s="1014"/>
      <c r="BZ117" s="1014"/>
      <c r="CA117" s="1014" t="s">
        <v>389</v>
      </c>
      <c r="CB117" s="1014"/>
      <c r="CC117" s="1014"/>
      <c r="CD117" s="1014"/>
      <c r="CE117" s="1014"/>
      <c r="CF117" s="1008" t="s">
        <v>128</v>
      </c>
      <c r="CG117" s="1009"/>
      <c r="CH117" s="1009"/>
      <c r="CI117" s="1009"/>
      <c r="CJ117" s="1009"/>
      <c r="CK117" s="1039"/>
      <c r="CL117" s="1040"/>
      <c r="CM117" s="1010" t="s">
        <v>454</v>
      </c>
      <c r="CN117" s="1011"/>
      <c r="CO117" s="1011"/>
      <c r="CP117" s="1011"/>
      <c r="CQ117" s="1011"/>
      <c r="CR117" s="1011"/>
      <c r="CS117" s="1011"/>
      <c r="CT117" s="1011"/>
      <c r="CU117" s="1011"/>
      <c r="CV117" s="1011"/>
      <c r="CW117" s="1011"/>
      <c r="CX117" s="1011"/>
      <c r="CY117" s="1011"/>
      <c r="CZ117" s="1011"/>
      <c r="DA117" s="1011"/>
      <c r="DB117" s="1011"/>
      <c r="DC117" s="1011"/>
      <c r="DD117" s="1011"/>
      <c r="DE117" s="1011"/>
      <c r="DF117" s="1012"/>
      <c r="DG117" s="1052" t="s">
        <v>434</v>
      </c>
      <c r="DH117" s="1053"/>
      <c r="DI117" s="1053"/>
      <c r="DJ117" s="1053"/>
      <c r="DK117" s="1054"/>
      <c r="DL117" s="1055" t="s">
        <v>434</v>
      </c>
      <c r="DM117" s="1053"/>
      <c r="DN117" s="1053"/>
      <c r="DO117" s="1053"/>
      <c r="DP117" s="1054"/>
      <c r="DQ117" s="1055" t="s">
        <v>434</v>
      </c>
      <c r="DR117" s="1053"/>
      <c r="DS117" s="1053"/>
      <c r="DT117" s="1053"/>
      <c r="DU117" s="1054"/>
      <c r="DV117" s="1056" t="s">
        <v>389</v>
      </c>
      <c r="DW117" s="1057"/>
      <c r="DX117" s="1057"/>
      <c r="DY117" s="1057"/>
      <c r="DZ117" s="1058"/>
    </row>
    <row r="118" spans="1:130" s="247" customFormat="1" ht="26.25" customHeight="1" x14ac:dyDescent="0.15">
      <c r="A118" s="998" t="s">
        <v>425</v>
      </c>
      <c r="B118" s="979"/>
      <c r="C118" s="979"/>
      <c r="D118" s="979"/>
      <c r="E118" s="979"/>
      <c r="F118" s="979"/>
      <c r="G118" s="979"/>
      <c r="H118" s="979"/>
      <c r="I118" s="979"/>
      <c r="J118" s="979"/>
      <c r="K118" s="979"/>
      <c r="L118" s="979"/>
      <c r="M118" s="979"/>
      <c r="N118" s="979"/>
      <c r="O118" s="979"/>
      <c r="P118" s="979"/>
      <c r="Q118" s="979"/>
      <c r="R118" s="979"/>
      <c r="S118" s="979"/>
      <c r="T118" s="979"/>
      <c r="U118" s="979"/>
      <c r="V118" s="979"/>
      <c r="W118" s="979"/>
      <c r="X118" s="979"/>
      <c r="Y118" s="979"/>
      <c r="Z118" s="980"/>
      <c r="AA118" s="978" t="s">
        <v>423</v>
      </c>
      <c r="AB118" s="979"/>
      <c r="AC118" s="979"/>
      <c r="AD118" s="979"/>
      <c r="AE118" s="980"/>
      <c r="AF118" s="978" t="s">
        <v>305</v>
      </c>
      <c r="AG118" s="979"/>
      <c r="AH118" s="979"/>
      <c r="AI118" s="979"/>
      <c r="AJ118" s="980"/>
      <c r="AK118" s="978" t="s">
        <v>304</v>
      </c>
      <c r="AL118" s="979"/>
      <c r="AM118" s="979"/>
      <c r="AN118" s="979"/>
      <c r="AO118" s="980"/>
      <c r="AP118" s="1065" t="s">
        <v>424</v>
      </c>
      <c r="AQ118" s="1066"/>
      <c r="AR118" s="1066"/>
      <c r="AS118" s="1066"/>
      <c r="AT118" s="1067"/>
      <c r="AU118" s="994"/>
      <c r="AV118" s="995"/>
      <c r="AW118" s="995"/>
      <c r="AX118" s="995"/>
      <c r="AY118" s="995"/>
      <c r="AZ118" s="1068" t="s">
        <v>455</v>
      </c>
      <c r="BA118" s="1059"/>
      <c r="BB118" s="1059"/>
      <c r="BC118" s="1059"/>
      <c r="BD118" s="1059"/>
      <c r="BE118" s="1059"/>
      <c r="BF118" s="1059"/>
      <c r="BG118" s="1059"/>
      <c r="BH118" s="1059"/>
      <c r="BI118" s="1059"/>
      <c r="BJ118" s="1059"/>
      <c r="BK118" s="1059"/>
      <c r="BL118" s="1059"/>
      <c r="BM118" s="1059"/>
      <c r="BN118" s="1059"/>
      <c r="BO118" s="1059"/>
      <c r="BP118" s="1060"/>
      <c r="BQ118" s="1091" t="s">
        <v>434</v>
      </c>
      <c r="BR118" s="1092"/>
      <c r="BS118" s="1092"/>
      <c r="BT118" s="1092"/>
      <c r="BU118" s="1092"/>
      <c r="BV118" s="1092" t="s">
        <v>389</v>
      </c>
      <c r="BW118" s="1092"/>
      <c r="BX118" s="1092"/>
      <c r="BY118" s="1092"/>
      <c r="BZ118" s="1092"/>
      <c r="CA118" s="1092" t="s">
        <v>389</v>
      </c>
      <c r="CB118" s="1092"/>
      <c r="CC118" s="1092"/>
      <c r="CD118" s="1092"/>
      <c r="CE118" s="1092"/>
      <c r="CF118" s="1008" t="s">
        <v>430</v>
      </c>
      <c r="CG118" s="1009"/>
      <c r="CH118" s="1009"/>
      <c r="CI118" s="1009"/>
      <c r="CJ118" s="1009"/>
      <c r="CK118" s="1039"/>
      <c r="CL118" s="1040"/>
      <c r="CM118" s="1010" t="s">
        <v>456</v>
      </c>
      <c r="CN118" s="1011"/>
      <c r="CO118" s="1011"/>
      <c r="CP118" s="1011"/>
      <c r="CQ118" s="1011"/>
      <c r="CR118" s="1011"/>
      <c r="CS118" s="1011"/>
      <c r="CT118" s="1011"/>
      <c r="CU118" s="1011"/>
      <c r="CV118" s="1011"/>
      <c r="CW118" s="1011"/>
      <c r="CX118" s="1011"/>
      <c r="CY118" s="1011"/>
      <c r="CZ118" s="1011"/>
      <c r="DA118" s="1011"/>
      <c r="DB118" s="1011"/>
      <c r="DC118" s="1011"/>
      <c r="DD118" s="1011"/>
      <c r="DE118" s="1011"/>
      <c r="DF118" s="1012"/>
      <c r="DG118" s="1052" t="s">
        <v>389</v>
      </c>
      <c r="DH118" s="1053"/>
      <c r="DI118" s="1053"/>
      <c r="DJ118" s="1053"/>
      <c r="DK118" s="1054"/>
      <c r="DL118" s="1055" t="s">
        <v>434</v>
      </c>
      <c r="DM118" s="1053"/>
      <c r="DN118" s="1053"/>
      <c r="DO118" s="1053"/>
      <c r="DP118" s="1054"/>
      <c r="DQ118" s="1055" t="s">
        <v>430</v>
      </c>
      <c r="DR118" s="1053"/>
      <c r="DS118" s="1053"/>
      <c r="DT118" s="1053"/>
      <c r="DU118" s="1054"/>
      <c r="DV118" s="1056" t="s">
        <v>430</v>
      </c>
      <c r="DW118" s="1057"/>
      <c r="DX118" s="1057"/>
      <c r="DY118" s="1057"/>
      <c r="DZ118" s="1058"/>
    </row>
    <row r="119" spans="1:130" s="247" customFormat="1" ht="26.25" customHeight="1" x14ac:dyDescent="0.15">
      <c r="A119" s="1152" t="s">
        <v>428</v>
      </c>
      <c r="B119" s="1038"/>
      <c r="C119" s="1017" t="s">
        <v>429</v>
      </c>
      <c r="D119" s="1018"/>
      <c r="E119" s="1018"/>
      <c r="F119" s="1018"/>
      <c r="G119" s="1018"/>
      <c r="H119" s="1018"/>
      <c r="I119" s="1018"/>
      <c r="J119" s="1018"/>
      <c r="K119" s="1018"/>
      <c r="L119" s="1018"/>
      <c r="M119" s="1018"/>
      <c r="N119" s="1018"/>
      <c r="O119" s="1018"/>
      <c r="P119" s="1018"/>
      <c r="Q119" s="1018"/>
      <c r="R119" s="1018"/>
      <c r="S119" s="1018"/>
      <c r="T119" s="1018"/>
      <c r="U119" s="1018"/>
      <c r="V119" s="1018"/>
      <c r="W119" s="1018"/>
      <c r="X119" s="1018"/>
      <c r="Y119" s="1018"/>
      <c r="Z119" s="1019"/>
      <c r="AA119" s="985" t="s">
        <v>434</v>
      </c>
      <c r="AB119" s="986"/>
      <c r="AC119" s="986"/>
      <c r="AD119" s="986"/>
      <c r="AE119" s="987"/>
      <c r="AF119" s="988" t="s">
        <v>434</v>
      </c>
      <c r="AG119" s="986"/>
      <c r="AH119" s="986"/>
      <c r="AI119" s="986"/>
      <c r="AJ119" s="987"/>
      <c r="AK119" s="988" t="s">
        <v>389</v>
      </c>
      <c r="AL119" s="986"/>
      <c r="AM119" s="986"/>
      <c r="AN119" s="986"/>
      <c r="AO119" s="987"/>
      <c r="AP119" s="989" t="s">
        <v>434</v>
      </c>
      <c r="AQ119" s="990"/>
      <c r="AR119" s="990"/>
      <c r="AS119" s="990"/>
      <c r="AT119" s="991"/>
      <c r="AU119" s="996"/>
      <c r="AV119" s="997"/>
      <c r="AW119" s="997"/>
      <c r="AX119" s="997"/>
      <c r="AY119" s="997"/>
      <c r="AZ119" s="278" t="s">
        <v>184</v>
      </c>
      <c r="BA119" s="278"/>
      <c r="BB119" s="278"/>
      <c r="BC119" s="278"/>
      <c r="BD119" s="278"/>
      <c r="BE119" s="278"/>
      <c r="BF119" s="278"/>
      <c r="BG119" s="278"/>
      <c r="BH119" s="278"/>
      <c r="BI119" s="278"/>
      <c r="BJ119" s="278"/>
      <c r="BK119" s="278"/>
      <c r="BL119" s="278"/>
      <c r="BM119" s="278"/>
      <c r="BN119" s="278"/>
      <c r="BO119" s="1069" t="s">
        <v>457</v>
      </c>
      <c r="BP119" s="1100"/>
      <c r="BQ119" s="1091">
        <v>2724341</v>
      </c>
      <c r="BR119" s="1092"/>
      <c r="BS119" s="1092"/>
      <c r="BT119" s="1092"/>
      <c r="BU119" s="1092"/>
      <c r="BV119" s="1092">
        <v>2739525</v>
      </c>
      <c r="BW119" s="1092"/>
      <c r="BX119" s="1092"/>
      <c r="BY119" s="1092"/>
      <c r="BZ119" s="1092"/>
      <c r="CA119" s="1092">
        <v>2701274</v>
      </c>
      <c r="CB119" s="1092"/>
      <c r="CC119" s="1092"/>
      <c r="CD119" s="1092"/>
      <c r="CE119" s="1092"/>
      <c r="CF119" s="1093"/>
      <c r="CG119" s="1094"/>
      <c r="CH119" s="1094"/>
      <c r="CI119" s="1094"/>
      <c r="CJ119" s="1095"/>
      <c r="CK119" s="1041"/>
      <c r="CL119" s="1042"/>
      <c r="CM119" s="1096" t="s">
        <v>458</v>
      </c>
      <c r="CN119" s="1097"/>
      <c r="CO119" s="1097"/>
      <c r="CP119" s="1097"/>
      <c r="CQ119" s="1097"/>
      <c r="CR119" s="1097"/>
      <c r="CS119" s="1097"/>
      <c r="CT119" s="1097"/>
      <c r="CU119" s="1097"/>
      <c r="CV119" s="1097"/>
      <c r="CW119" s="1097"/>
      <c r="CX119" s="1097"/>
      <c r="CY119" s="1097"/>
      <c r="CZ119" s="1097"/>
      <c r="DA119" s="1097"/>
      <c r="DB119" s="1097"/>
      <c r="DC119" s="1097"/>
      <c r="DD119" s="1097"/>
      <c r="DE119" s="1097"/>
      <c r="DF119" s="1098"/>
      <c r="DG119" s="1099" t="s">
        <v>430</v>
      </c>
      <c r="DH119" s="1078"/>
      <c r="DI119" s="1078"/>
      <c r="DJ119" s="1078"/>
      <c r="DK119" s="1079"/>
      <c r="DL119" s="1077" t="s">
        <v>430</v>
      </c>
      <c r="DM119" s="1078"/>
      <c r="DN119" s="1078"/>
      <c r="DO119" s="1078"/>
      <c r="DP119" s="1079"/>
      <c r="DQ119" s="1077" t="s">
        <v>434</v>
      </c>
      <c r="DR119" s="1078"/>
      <c r="DS119" s="1078"/>
      <c r="DT119" s="1078"/>
      <c r="DU119" s="1079"/>
      <c r="DV119" s="1080" t="s">
        <v>434</v>
      </c>
      <c r="DW119" s="1081"/>
      <c r="DX119" s="1081"/>
      <c r="DY119" s="1081"/>
      <c r="DZ119" s="1082"/>
    </row>
    <row r="120" spans="1:130" s="247" customFormat="1" ht="26.25" customHeight="1" x14ac:dyDescent="0.15">
      <c r="A120" s="1153"/>
      <c r="B120" s="1040"/>
      <c r="C120" s="1010" t="s">
        <v>435</v>
      </c>
      <c r="D120" s="1011"/>
      <c r="E120" s="1011"/>
      <c r="F120" s="1011"/>
      <c r="G120" s="1011"/>
      <c r="H120" s="1011"/>
      <c r="I120" s="1011"/>
      <c r="J120" s="1011"/>
      <c r="K120" s="1011"/>
      <c r="L120" s="1011"/>
      <c r="M120" s="1011"/>
      <c r="N120" s="1011"/>
      <c r="O120" s="1011"/>
      <c r="P120" s="1011"/>
      <c r="Q120" s="1011"/>
      <c r="R120" s="1011"/>
      <c r="S120" s="1011"/>
      <c r="T120" s="1011"/>
      <c r="U120" s="1011"/>
      <c r="V120" s="1011"/>
      <c r="W120" s="1011"/>
      <c r="X120" s="1011"/>
      <c r="Y120" s="1011"/>
      <c r="Z120" s="1012"/>
      <c r="AA120" s="1052" t="s">
        <v>430</v>
      </c>
      <c r="AB120" s="1053"/>
      <c r="AC120" s="1053"/>
      <c r="AD120" s="1053"/>
      <c r="AE120" s="1054"/>
      <c r="AF120" s="1055" t="s">
        <v>434</v>
      </c>
      <c r="AG120" s="1053"/>
      <c r="AH120" s="1053"/>
      <c r="AI120" s="1053"/>
      <c r="AJ120" s="1054"/>
      <c r="AK120" s="1055" t="s">
        <v>430</v>
      </c>
      <c r="AL120" s="1053"/>
      <c r="AM120" s="1053"/>
      <c r="AN120" s="1053"/>
      <c r="AO120" s="1054"/>
      <c r="AP120" s="1056" t="s">
        <v>430</v>
      </c>
      <c r="AQ120" s="1057"/>
      <c r="AR120" s="1057"/>
      <c r="AS120" s="1057"/>
      <c r="AT120" s="1058"/>
      <c r="AU120" s="1083" t="s">
        <v>459</v>
      </c>
      <c r="AV120" s="1084"/>
      <c r="AW120" s="1084"/>
      <c r="AX120" s="1084"/>
      <c r="AY120" s="1085"/>
      <c r="AZ120" s="1034" t="s">
        <v>460</v>
      </c>
      <c r="BA120" s="983"/>
      <c r="BB120" s="983"/>
      <c r="BC120" s="983"/>
      <c r="BD120" s="983"/>
      <c r="BE120" s="983"/>
      <c r="BF120" s="983"/>
      <c r="BG120" s="983"/>
      <c r="BH120" s="983"/>
      <c r="BI120" s="983"/>
      <c r="BJ120" s="983"/>
      <c r="BK120" s="983"/>
      <c r="BL120" s="983"/>
      <c r="BM120" s="983"/>
      <c r="BN120" s="983"/>
      <c r="BO120" s="983"/>
      <c r="BP120" s="984"/>
      <c r="BQ120" s="1020">
        <v>1264354</v>
      </c>
      <c r="BR120" s="1021"/>
      <c r="BS120" s="1021"/>
      <c r="BT120" s="1021"/>
      <c r="BU120" s="1021"/>
      <c r="BV120" s="1021">
        <v>1031566</v>
      </c>
      <c r="BW120" s="1021"/>
      <c r="BX120" s="1021"/>
      <c r="BY120" s="1021"/>
      <c r="BZ120" s="1021"/>
      <c r="CA120" s="1021">
        <v>900933</v>
      </c>
      <c r="CB120" s="1021"/>
      <c r="CC120" s="1021"/>
      <c r="CD120" s="1021"/>
      <c r="CE120" s="1021"/>
      <c r="CF120" s="1035">
        <v>193.2</v>
      </c>
      <c r="CG120" s="1036"/>
      <c r="CH120" s="1036"/>
      <c r="CI120" s="1036"/>
      <c r="CJ120" s="1036"/>
      <c r="CK120" s="1101" t="s">
        <v>461</v>
      </c>
      <c r="CL120" s="1102"/>
      <c r="CM120" s="1102"/>
      <c r="CN120" s="1102"/>
      <c r="CO120" s="1103"/>
      <c r="CP120" s="1109"/>
      <c r="CQ120" s="1110"/>
      <c r="CR120" s="1110"/>
      <c r="CS120" s="1110"/>
      <c r="CT120" s="1110"/>
      <c r="CU120" s="1110"/>
      <c r="CV120" s="1110"/>
      <c r="CW120" s="1110"/>
      <c r="CX120" s="1110"/>
      <c r="CY120" s="1110"/>
      <c r="CZ120" s="1110"/>
      <c r="DA120" s="1110"/>
      <c r="DB120" s="1110"/>
      <c r="DC120" s="1110"/>
      <c r="DD120" s="1110"/>
      <c r="DE120" s="1110"/>
      <c r="DF120" s="1111"/>
      <c r="DG120" s="1020"/>
      <c r="DH120" s="1021"/>
      <c r="DI120" s="1021"/>
      <c r="DJ120" s="1021"/>
      <c r="DK120" s="1021"/>
      <c r="DL120" s="1021"/>
      <c r="DM120" s="1021"/>
      <c r="DN120" s="1021"/>
      <c r="DO120" s="1021"/>
      <c r="DP120" s="1021"/>
      <c r="DQ120" s="1021"/>
      <c r="DR120" s="1021"/>
      <c r="DS120" s="1021"/>
      <c r="DT120" s="1021"/>
      <c r="DU120" s="1021"/>
      <c r="DV120" s="1022"/>
      <c r="DW120" s="1022"/>
      <c r="DX120" s="1022"/>
      <c r="DY120" s="1022"/>
      <c r="DZ120" s="1023"/>
    </row>
    <row r="121" spans="1:130" s="247" customFormat="1" ht="26.25" customHeight="1" x14ac:dyDescent="0.15">
      <c r="A121" s="1153"/>
      <c r="B121" s="1040"/>
      <c r="C121" s="1061" t="s">
        <v>462</v>
      </c>
      <c r="D121" s="1062"/>
      <c r="E121" s="1062"/>
      <c r="F121" s="1062"/>
      <c r="G121" s="1062"/>
      <c r="H121" s="1062"/>
      <c r="I121" s="1062"/>
      <c r="J121" s="1062"/>
      <c r="K121" s="1062"/>
      <c r="L121" s="1062"/>
      <c r="M121" s="1062"/>
      <c r="N121" s="1062"/>
      <c r="O121" s="1062"/>
      <c r="P121" s="1062"/>
      <c r="Q121" s="1062"/>
      <c r="R121" s="1062"/>
      <c r="S121" s="1062"/>
      <c r="T121" s="1062"/>
      <c r="U121" s="1062"/>
      <c r="V121" s="1062"/>
      <c r="W121" s="1062"/>
      <c r="X121" s="1062"/>
      <c r="Y121" s="1062"/>
      <c r="Z121" s="1063"/>
      <c r="AA121" s="1052" t="s">
        <v>434</v>
      </c>
      <c r="AB121" s="1053"/>
      <c r="AC121" s="1053"/>
      <c r="AD121" s="1053"/>
      <c r="AE121" s="1054"/>
      <c r="AF121" s="1055" t="s">
        <v>430</v>
      </c>
      <c r="AG121" s="1053"/>
      <c r="AH121" s="1053"/>
      <c r="AI121" s="1053"/>
      <c r="AJ121" s="1054"/>
      <c r="AK121" s="1055" t="s">
        <v>430</v>
      </c>
      <c r="AL121" s="1053"/>
      <c r="AM121" s="1053"/>
      <c r="AN121" s="1053"/>
      <c r="AO121" s="1054"/>
      <c r="AP121" s="1056" t="s">
        <v>430</v>
      </c>
      <c r="AQ121" s="1057"/>
      <c r="AR121" s="1057"/>
      <c r="AS121" s="1057"/>
      <c r="AT121" s="1058"/>
      <c r="AU121" s="1086"/>
      <c r="AV121" s="1087"/>
      <c r="AW121" s="1087"/>
      <c r="AX121" s="1087"/>
      <c r="AY121" s="1088"/>
      <c r="AZ121" s="1043" t="s">
        <v>463</v>
      </c>
      <c r="BA121" s="1044"/>
      <c r="BB121" s="1044"/>
      <c r="BC121" s="1044"/>
      <c r="BD121" s="1044"/>
      <c r="BE121" s="1044"/>
      <c r="BF121" s="1044"/>
      <c r="BG121" s="1044"/>
      <c r="BH121" s="1044"/>
      <c r="BI121" s="1044"/>
      <c r="BJ121" s="1044"/>
      <c r="BK121" s="1044"/>
      <c r="BL121" s="1044"/>
      <c r="BM121" s="1044"/>
      <c r="BN121" s="1044"/>
      <c r="BO121" s="1044"/>
      <c r="BP121" s="1045"/>
      <c r="BQ121" s="1013">
        <v>357188</v>
      </c>
      <c r="BR121" s="1014"/>
      <c r="BS121" s="1014"/>
      <c r="BT121" s="1014"/>
      <c r="BU121" s="1014"/>
      <c r="BV121" s="1014">
        <v>355630</v>
      </c>
      <c r="BW121" s="1014"/>
      <c r="BX121" s="1014"/>
      <c r="BY121" s="1014"/>
      <c r="BZ121" s="1014"/>
      <c r="CA121" s="1014">
        <v>345832</v>
      </c>
      <c r="CB121" s="1014"/>
      <c r="CC121" s="1014"/>
      <c r="CD121" s="1014"/>
      <c r="CE121" s="1014"/>
      <c r="CF121" s="1008">
        <v>74.2</v>
      </c>
      <c r="CG121" s="1009"/>
      <c r="CH121" s="1009"/>
      <c r="CI121" s="1009"/>
      <c r="CJ121" s="1009"/>
      <c r="CK121" s="1104"/>
      <c r="CL121" s="1105"/>
      <c r="CM121" s="1105"/>
      <c r="CN121" s="1105"/>
      <c r="CO121" s="1106"/>
      <c r="CP121" s="1114"/>
      <c r="CQ121" s="1115"/>
      <c r="CR121" s="1115"/>
      <c r="CS121" s="1115"/>
      <c r="CT121" s="1115"/>
      <c r="CU121" s="1115"/>
      <c r="CV121" s="1115"/>
      <c r="CW121" s="1115"/>
      <c r="CX121" s="1115"/>
      <c r="CY121" s="1115"/>
      <c r="CZ121" s="1115"/>
      <c r="DA121" s="1115"/>
      <c r="DB121" s="1115"/>
      <c r="DC121" s="1115"/>
      <c r="DD121" s="1115"/>
      <c r="DE121" s="1115"/>
      <c r="DF121" s="1116"/>
      <c r="DG121" s="1013"/>
      <c r="DH121" s="1014"/>
      <c r="DI121" s="1014"/>
      <c r="DJ121" s="1014"/>
      <c r="DK121" s="1014"/>
      <c r="DL121" s="1014"/>
      <c r="DM121" s="1014"/>
      <c r="DN121" s="1014"/>
      <c r="DO121" s="1014"/>
      <c r="DP121" s="1014"/>
      <c r="DQ121" s="1014"/>
      <c r="DR121" s="1014"/>
      <c r="DS121" s="1014"/>
      <c r="DT121" s="1014"/>
      <c r="DU121" s="1014"/>
      <c r="DV121" s="1015"/>
      <c r="DW121" s="1015"/>
      <c r="DX121" s="1015"/>
      <c r="DY121" s="1015"/>
      <c r="DZ121" s="1016"/>
    </row>
    <row r="122" spans="1:130" s="247" customFormat="1" ht="26.25" customHeight="1" x14ac:dyDescent="0.15">
      <c r="A122" s="1153"/>
      <c r="B122" s="1040"/>
      <c r="C122" s="1010" t="s">
        <v>445</v>
      </c>
      <c r="D122" s="1011"/>
      <c r="E122" s="1011"/>
      <c r="F122" s="1011"/>
      <c r="G122" s="1011"/>
      <c r="H122" s="1011"/>
      <c r="I122" s="1011"/>
      <c r="J122" s="1011"/>
      <c r="K122" s="1011"/>
      <c r="L122" s="1011"/>
      <c r="M122" s="1011"/>
      <c r="N122" s="1011"/>
      <c r="O122" s="1011"/>
      <c r="P122" s="1011"/>
      <c r="Q122" s="1011"/>
      <c r="R122" s="1011"/>
      <c r="S122" s="1011"/>
      <c r="T122" s="1011"/>
      <c r="U122" s="1011"/>
      <c r="V122" s="1011"/>
      <c r="W122" s="1011"/>
      <c r="X122" s="1011"/>
      <c r="Y122" s="1011"/>
      <c r="Z122" s="1012"/>
      <c r="AA122" s="1052" t="s">
        <v>430</v>
      </c>
      <c r="AB122" s="1053"/>
      <c r="AC122" s="1053"/>
      <c r="AD122" s="1053"/>
      <c r="AE122" s="1054"/>
      <c r="AF122" s="1055" t="s">
        <v>434</v>
      </c>
      <c r="AG122" s="1053"/>
      <c r="AH122" s="1053"/>
      <c r="AI122" s="1053"/>
      <c r="AJ122" s="1054"/>
      <c r="AK122" s="1055" t="s">
        <v>434</v>
      </c>
      <c r="AL122" s="1053"/>
      <c r="AM122" s="1053"/>
      <c r="AN122" s="1053"/>
      <c r="AO122" s="1054"/>
      <c r="AP122" s="1056" t="s">
        <v>434</v>
      </c>
      <c r="AQ122" s="1057"/>
      <c r="AR122" s="1057"/>
      <c r="AS122" s="1057"/>
      <c r="AT122" s="1058"/>
      <c r="AU122" s="1086"/>
      <c r="AV122" s="1087"/>
      <c r="AW122" s="1087"/>
      <c r="AX122" s="1087"/>
      <c r="AY122" s="1088"/>
      <c r="AZ122" s="1068" t="s">
        <v>464</v>
      </c>
      <c r="BA122" s="1059"/>
      <c r="BB122" s="1059"/>
      <c r="BC122" s="1059"/>
      <c r="BD122" s="1059"/>
      <c r="BE122" s="1059"/>
      <c r="BF122" s="1059"/>
      <c r="BG122" s="1059"/>
      <c r="BH122" s="1059"/>
      <c r="BI122" s="1059"/>
      <c r="BJ122" s="1059"/>
      <c r="BK122" s="1059"/>
      <c r="BL122" s="1059"/>
      <c r="BM122" s="1059"/>
      <c r="BN122" s="1059"/>
      <c r="BO122" s="1059"/>
      <c r="BP122" s="1060"/>
      <c r="BQ122" s="1091">
        <v>1626566</v>
      </c>
      <c r="BR122" s="1092"/>
      <c r="BS122" s="1092"/>
      <c r="BT122" s="1092"/>
      <c r="BU122" s="1092"/>
      <c r="BV122" s="1092">
        <v>1719946</v>
      </c>
      <c r="BW122" s="1092"/>
      <c r="BX122" s="1092"/>
      <c r="BY122" s="1092"/>
      <c r="BZ122" s="1092"/>
      <c r="CA122" s="1092">
        <v>1665708</v>
      </c>
      <c r="CB122" s="1092"/>
      <c r="CC122" s="1092"/>
      <c r="CD122" s="1092"/>
      <c r="CE122" s="1092"/>
      <c r="CF122" s="1112">
        <v>357.2</v>
      </c>
      <c r="CG122" s="1113"/>
      <c r="CH122" s="1113"/>
      <c r="CI122" s="1113"/>
      <c r="CJ122" s="1113"/>
      <c r="CK122" s="1104"/>
      <c r="CL122" s="1105"/>
      <c r="CM122" s="1105"/>
      <c r="CN122" s="1105"/>
      <c r="CO122" s="1106"/>
      <c r="CP122" s="1114"/>
      <c r="CQ122" s="1115"/>
      <c r="CR122" s="1115"/>
      <c r="CS122" s="1115"/>
      <c r="CT122" s="1115"/>
      <c r="CU122" s="1115"/>
      <c r="CV122" s="1115"/>
      <c r="CW122" s="1115"/>
      <c r="CX122" s="1115"/>
      <c r="CY122" s="1115"/>
      <c r="CZ122" s="1115"/>
      <c r="DA122" s="1115"/>
      <c r="DB122" s="1115"/>
      <c r="DC122" s="1115"/>
      <c r="DD122" s="1115"/>
      <c r="DE122" s="1115"/>
      <c r="DF122" s="1116"/>
      <c r="DG122" s="1013"/>
      <c r="DH122" s="1014"/>
      <c r="DI122" s="1014"/>
      <c r="DJ122" s="1014"/>
      <c r="DK122" s="1014"/>
      <c r="DL122" s="1014"/>
      <c r="DM122" s="1014"/>
      <c r="DN122" s="1014"/>
      <c r="DO122" s="1014"/>
      <c r="DP122" s="1014"/>
      <c r="DQ122" s="1014"/>
      <c r="DR122" s="1014"/>
      <c r="DS122" s="1014"/>
      <c r="DT122" s="1014"/>
      <c r="DU122" s="1014"/>
      <c r="DV122" s="1015"/>
      <c r="DW122" s="1015"/>
      <c r="DX122" s="1015"/>
      <c r="DY122" s="1015"/>
      <c r="DZ122" s="1016"/>
    </row>
    <row r="123" spans="1:130" s="247" customFormat="1" ht="26.25" customHeight="1" x14ac:dyDescent="0.15">
      <c r="A123" s="1153"/>
      <c r="B123" s="1040"/>
      <c r="C123" s="1010" t="s">
        <v>451</v>
      </c>
      <c r="D123" s="1011"/>
      <c r="E123" s="1011"/>
      <c r="F123" s="1011"/>
      <c r="G123" s="1011"/>
      <c r="H123" s="1011"/>
      <c r="I123" s="1011"/>
      <c r="J123" s="1011"/>
      <c r="K123" s="1011"/>
      <c r="L123" s="1011"/>
      <c r="M123" s="1011"/>
      <c r="N123" s="1011"/>
      <c r="O123" s="1011"/>
      <c r="P123" s="1011"/>
      <c r="Q123" s="1011"/>
      <c r="R123" s="1011"/>
      <c r="S123" s="1011"/>
      <c r="T123" s="1011"/>
      <c r="U123" s="1011"/>
      <c r="V123" s="1011"/>
      <c r="W123" s="1011"/>
      <c r="X123" s="1011"/>
      <c r="Y123" s="1011"/>
      <c r="Z123" s="1012"/>
      <c r="AA123" s="1052" t="s">
        <v>431</v>
      </c>
      <c r="AB123" s="1053"/>
      <c r="AC123" s="1053"/>
      <c r="AD123" s="1053"/>
      <c r="AE123" s="1054"/>
      <c r="AF123" s="1055" t="s">
        <v>465</v>
      </c>
      <c r="AG123" s="1053"/>
      <c r="AH123" s="1053"/>
      <c r="AI123" s="1053"/>
      <c r="AJ123" s="1054"/>
      <c r="AK123" s="1055" t="s">
        <v>430</v>
      </c>
      <c r="AL123" s="1053"/>
      <c r="AM123" s="1053"/>
      <c r="AN123" s="1053"/>
      <c r="AO123" s="1054"/>
      <c r="AP123" s="1056" t="s">
        <v>466</v>
      </c>
      <c r="AQ123" s="1057"/>
      <c r="AR123" s="1057"/>
      <c r="AS123" s="1057"/>
      <c r="AT123" s="1058"/>
      <c r="AU123" s="1089"/>
      <c r="AV123" s="1090"/>
      <c r="AW123" s="1090"/>
      <c r="AX123" s="1090"/>
      <c r="AY123" s="1090"/>
      <c r="AZ123" s="278" t="s">
        <v>184</v>
      </c>
      <c r="BA123" s="278"/>
      <c r="BB123" s="278"/>
      <c r="BC123" s="278"/>
      <c r="BD123" s="278"/>
      <c r="BE123" s="278"/>
      <c r="BF123" s="278"/>
      <c r="BG123" s="278"/>
      <c r="BH123" s="278"/>
      <c r="BI123" s="278"/>
      <c r="BJ123" s="278"/>
      <c r="BK123" s="278"/>
      <c r="BL123" s="278"/>
      <c r="BM123" s="278"/>
      <c r="BN123" s="278"/>
      <c r="BO123" s="1069" t="s">
        <v>467</v>
      </c>
      <c r="BP123" s="1100"/>
      <c r="BQ123" s="1159">
        <v>3248108</v>
      </c>
      <c r="BR123" s="1160"/>
      <c r="BS123" s="1160"/>
      <c r="BT123" s="1160"/>
      <c r="BU123" s="1160"/>
      <c r="BV123" s="1160">
        <v>3107142</v>
      </c>
      <c r="BW123" s="1160"/>
      <c r="BX123" s="1160"/>
      <c r="BY123" s="1160"/>
      <c r="BZ123" s="1160"/>
      <c r="CA123" s="1160">
        <v>2912473</v>
      </c>
      <c r="CB123" s="1160"/>
      <c r="CC123" s="1160"/>
      <c r="CD123" s="1160"/>
      <c r="CE123" s="1160"/>
      <c r="CF123" s="1093"/>
      <c r="CG123" s="1094"/>
      <c r="CH123" s="1094"/>
      <c r="CI123" s="1094"/>
      <c r="CJ123" s="1095"/>
      <c r="CK123" s="1104"/>
      <c r="CL123" s="1105"/>
      <c r="CM123" s="1105"/>
      <c r="CN123" s="1105"/>
      <c r="CO123" s="1106"/>
      <c r="CP123" s="1114"/>
      <c r="CQ123" s="1115"/>
      <c r="CR123" s="1115"/>
      <c r="CS123" s="1115"/>
      <c r="CT123" s="1115"/>
      <c r="CU123" s="1115"/>
      <c r="CV123" s="1115"/>
      <c r="CW123" s="1115"/>
      <c r="CX123" s="1115"/>
      <c r="CY123" s="1115"/>
      <c r="CZ123" s="1115"/>
      <c r="DA123" s="1115"/>
      <c r="DB123" s="1115"/>
      <c r="DC123" s="1115"/>
      <c r="DD123" s="1115"/>
      <c r="DE123" s="1115"/>
      <c r="DF123" s="1116"/>
      <c r="DG123" s="1052"/>
      <c r="DH123" s="1053"/>
      <c r="DI123" s="1053"/>
      <c r="DJ123" s="1053"/>
      <c r="DK123" s="1054"/>
      <c r="DL123" s="1055"/>
      <c r="DM123" s="1053"/>
      <c r="DN123" s="1053"/>
      <c r="DO123" s="1053"/>
      <c r="DP123" s="1054"/>
      <c r="DQ123" s="1055"/>
      <c r="DR123" s="1053"/>
      <c r="DS123" s="1053"/>
      <c r="DT123" s="1053"/>
      <c r="DU123" s="1054"/>
      <c r="DV123" s="1056"/>
      <c r="DW123" s="1057"/>
      <c r="DX123" s="1057"/>
      <c r="DY123" s="1057"/>
      <c r="DZ123" s="1058"/>
    </row>
    <row r="124" spans="1:130" s="247" customFormat="1" ht="26.25" customHeight="1" thickBot="1" x14ac:dyDescent="0.2">
      <c r="A124" s="1153"/>
      <c r="B124" s="1040"/>
      <c r="C124" s="1010" t="s">
        <v>454</v>
      </c>
      <c r="D124" s="1011"/>
      <c r="E124" s="1011"/>
      <c r="F124" s="1011"/>
      <c r="G124" s="1011"/>
      <c r="H124" s="1011"/>
      <c r="I124" s="1011"/>
      <c r="J124" s="1011"/>
      <c r="K124" s="1011"/>
      <c r="L124" s="1011"/>
      <c r="M124" s="1011"/>
      <c r="N124" s="1011"/>
      <c r="O124" s="1011"/>
      <c r="P124" s="1011"/>
      <c r="Q124" s="1011"/>
      <c r="R124" s="1011"/>
      <c r="S124" s="1011"/>
      <c r="T124" s="1011"/>
      <c r="U124" s="1011"/>
      <c r="V124" s="1011"/>
      <c r="W124" s="1011"/>
      <c r="X124" s="1011"/>
      <c r="Y124" s="1011"/>
      <c r="Z124" s="1012"/>
      <c r="AA124" s="1052" t="s">
        <v>430</v>
      </c>
      <c r="AB124" s="1053"/>
      <c r="AC124" s="1053"/>
      <c r="AD124" s="1053"/>
      <c r="AE124" s="1054"/>
      <c r="AF124" s="1055" t="s">
        <v>468</v>
      </c>
      <c r="AG124" s="1053"/>
      <c r="AH124" s="1053"/>
      <c r="AI124" s="1053"/>
      <c r="AJ124" s="1054"/>
      <c r="AK124" s="1055" t="s">
        <v>469</v>
      </c>
      <c r="AL124" s="1053"/>
      <c r="AM124" s="1053"/>
      <c r="AN124" s="1053"/>
      <c r="AO124" s="1054"/>
      <c r="AP124" s="1056" t="s">
        <v>466</v>
      </c>
      <c r="AQ124" s="1057"/>
      <c r="AR124" s="1057"/>
      <c r="AS124" s="1057"/>
      <c r="AT124" s="1058"/>
      <c r="AU124" s="1155" t="s">
        <v>470</v>
      </c>
      <c r="AV124" s="1156"/>
      <c r="AW124" s="1156"/>
      <c r="AX124" s="1156"/>
      <c r="AY124" s="1156"/>
      <c r="AZ124" s="1156"/>
      <c r="BA124" s="1156"/>
      <c r="BB124" s="1156"/>
      <c r="BC124" s="1156"/>
      <c r="BD124" s="1156"/>
      <c r="BE124" s="1156"/>
      <c r="BF124" s="1156"/>
      <c r="BG124" s="1156"/>
      <c r="BH124" s="1156"/>
      <c r="BI124" s="1156"/>
      <c r="BJ124" s="1156"/>
      <c r="BK124" s="1156"/>
      <c r="BL124" s="1156"/>
      <c r="BM124" s="1156"/>
      <c r="BN124" s="1156"/>
      <c r="BO124" s="1156"/>
      <c r="BP124" s="1157"/>
      <c r="BQ124" s="1158" t="s">
        <v>430</v>
      </c>
      <c r="BR124" s="1122"/>
      <c r="BS124" s="1122"/>
      <c r="BT124" s="1122"/>
      <c r="BU124" s="1122"/>
      <c r="BV124" s="1122" t="s">
        <v>466</v>
      </c>
      <c r="BW124" s="1122"/>
      <c r="BX124" s="1122"/>
      <c r="BY124" s="1122"/>
      <c r="BZ124" s="1122"/>
      <c r="CA124" s="1122" t="s">
        <v>430</v>
      </c>
      <c r="CB124" s="1122"/>
      <c r="CC124" s="1122"/>
      <c r="CD124" s="1122"/>
      <c r="CE124" s="1122"/>
      <c r="CF124" s="1123"/>
      <c r="CG124" s="1124"/>
      <c r="CH124" s="1124"/>
      <c r="CI124" s="1124"/>
      <c r="CJ124" s="1125"/>
      <c r="CK124" s="1107"/>
      <c r="CL124" s="1107"/>
      <c r="CM124" s="1107"/>
      <c r="CN124" s="1107"/>
      <c r="CO124" s="1108"/>
      <c r="CP124" s="1114"/>
      <c r="CQ124" s="1115"/>
      <c r="CR124" s="1115"/>
      <c r="CS124" s="1115"/>
      <c r="CT124" s="1115"/>
      <c r="CU124" s="1115"/>
      <c r="CV124" s="1115"/>
      <c r="CW124" s="1115"/>
      <c r="CX124" s="1115"/>
      <c r="CY124" s="1115"/>
      <c r="CZ124" s="1115"/>
      <c r="DA124" s="1115"/>
      <c r="DB124" s="1115"/>
      <c r="DC124" s="1115"/>
      <c r="DD124" s="1115"/>
      <c r="DE124" s="1115"/>
      <c r="DF124" s="1116"/>
      <c r="DG124" s="1099"/>
      <c r="DH124" s="1078"/>
      <c r="DI124" s="1078"/>
      <c r="DJ124" s="1078"/>
      <c r="DK124" s="1079"/>
      <c r="DL124" s="1077"/>
      <c r="DM124" s="1078"/>
      <c r="DN124" s="1078"/>
      <c r="DO124" s="1078"/>
      <c r="DP124" s="1079"/>
      <c r="DQ124" s="1077"/>
      <c r="DR124" s="1078"/>
      <c r="DS124" s="1078"/>
      <c r="DT124" s="1078"/>
      <c r="DU124" s="1079"/>
      <c r="DV124" s="1080"/>
      <c r="DW124" s="1081"/>
      <c r="DX124" s="1081"/>
      <c r="DY124" s="1081"/>
      <c r="DZ124" s="1082"/>
    </row>
    <row r="125" spans="1:130" s="247" customFormat="1" ht="26.25" customHeight="1" x14ac:dyDescent="0.15">
      <c r="A125" s="1153"/>
      <c r="B125" s="1040"/>
      <c r="C125" s="1010" t="s">
        <v>456</v>
      </c>
      <c r="D125" s="1011"/>
      <c r="E125" s="1011"/>
      <c r="F125" s="1011"/>
      <c r="G125" s="1011"/>
      <c r="H125" s="1011"/>
      <c r="I125" s="1011"/>
      <c r="J125" s="1011"/>
      <c r="K125" s="1011"/>
      <c r="L125" s="1011"/>
      <c r="M125" s="1011"/>
      <c r="N125" s="1011"/>
      <c r="O125" s="1011"/>
      <c r="P125" s="1011"/>
      <c r="Q125" s="1011"/>
      <c r="R125" s="1011"/>
      <c r="S125" s="1011"/>
      <c r="T125" s="1011"/>
      <c r="U125" s="1011"/>
      <c r="V125" s="1011"/>
      <c r="W125" s="1011"/>
      <c r="X125" s="1011"/>
      <c r="Y125" s="1011"/>
      <c r="Z125" s="1012"/>
      <c r="AA125" s="1052" t="s">
        <v>469</v>
      </c>
      <c r="AB125" s="1053"/>
      <c r="AC125" s="1053"/>
      <c r="AD125" s="1053"/>
      <c r="AE125" s="1054"/>
      <c r="AF125" s="1055" t="s">
        <v>128</v>
      </c>
      <c r="AG125" s="1053"/>
      <c r="AH125" s="1053"/>
      <c r="AI125" s="1053"/>
      <c r="AJ125" s="1054"/>
      <c r="AK125" s="1055" t="s">
        <v>465</v>
      </c>
      <c r="AL125" s="1053"/>
      <c r="AM125" s="1053"/>
      <c r="AN125" s="1053"/>
      <c r="AO125" s="1054"/>
      <c r="AP125" s="1056" t="s">
        <v>465</v>
      </c>
      <c r="AQ125" s="1057"/>
      <c r="AR125" s="1057"/>
      <c r="AS125" s="1057"/>
      <c r="AT125" s="1058"/>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1117" t="s">
        <v>471</v>
      </c>
      <c r="CL125" s="1102"/>
      <c r="CM125" s="1102"/>
      <c r="CN125" s="1102"/>
      <c r="CO125" s="1103"/>
      <c r="CP125" s="1034" t="s">
        <v>472</v>
      </c>
      <c r="CQ125" s="983"/>
      <c r="CR125" s="983"/>
      <c r="CS125" s="983"/>
      <c r="CT125" s="983"/>
      <c r="CU125" s="983"/>
      <c r="CV125" s="983"/>
      <c r="CW125" s="983"/>
      <c r="CX125" s="983"/>
      <c r="CY125" s="983"/>
      <c r="CZ125" s="983"/>
      <c r="DA125" s="983"/>
      <c r="DB125" s="983"/>
      <c r="DC125" s="983"/>
      <c r="DD125" s="983"/>
      <c r="DE125" s="983"/>
      <c r="DF125" s="984"/>
      <c r="DG125" s="1020" t="s">
        <v>465</v>
      </c>
      <c r="DH125" s="1021"/>
      <c r="DI125" s="1021"/>
      <c r="DJ125" s="1021"/>
      <c r="DK125" s="1021"/>
      <c r="DL125" s="1021" t="s">
        <v>468</v>
      </c>
      <c r="DM125" s="1021"/>
      <c r="DN125" s="1021"/>
      <c r="DO125" s="1021"/>
      <c r="DP125" s="1021"/>
      <c r="DQ125" s="1021" t="s">
        <v>128</v>
      </c>
      <c r="DR125" s="1021"/>
      <c r="DS125" s="1021"/>
      <c r="DT125" s="1021"/>
      <c r="DU125" s="1021"/>
      <c r="DV125" s="1022" t="s">
        <v>469</v>
      </c>
      <c r="DW125" s="1022"/>
      <c r="DX125" s="1022"/>
      <c r="DY125" s="1022"/>
      <c r="DZ125" s="1023"/>
    </row>
    <row r="126" spans="1:130" s="247" customFormat="1" ht="26.25" customHeight="1" thickBot="1" x14ac:dyDescent="0.2">
      <c r="A126" s="1153"/>
      <c r="B126" s="1040"/>
      <c r="C126" s="1010" t="s">
        <v>458</v>
      </c>
      <c r="D126" s="1011"/>
      <c r="E126" s="1011"/>
      <c r="F126" s="1011"/>
      <c r="G126" s="1011"/>
      <c r="H126" s="1011"/>
      <c r="I126" s="1011"/>
      <c r="J126" s="1011"/>
      <c r="K126" s="1011"/>
      <c r="L126" s="1011"/>
      <c r="M126" s="1011"/>
      <c r="N126" s="1011"/>
      <c r="O126" s="1011"/>
      <c r="P126" s="1011"/>
      <c r="Q126" s="1011"/>
      <c r="R126" s="1011"/>
      <c r="S126" s="1011"/>
      <c r="T126" s="1011"/>
      <c r="U126" s="1011"/>
      <c r="V126" s="1011"/>
      <c r="W126" s="1011"/>
      <c r="X126" s="1011"/>
      <c r="Y126" s="1011"/>
      <c r="Z126" s="1012"/>
      <c r="AA126" s="1052" t="s">
        <v>469</v>
      </c>
      <c r="AB126" s="1053"/>
      <c r="AC126" s="1053"/>
      <c r="AD126" s="1053"/>
      <c r="AE126" s="1054"/>
      <c r="AF126" s="1055" t="s">
        <v>431</v>
      </c>
      <c r="AG126" s="1053"/>
      <c r="AH126" s="1053"/>
      <c r="AI126" s="1053"/>
      <c r="AJ126" s="1054"/>
      <c r="AK126" s="1055" t="s">
        <v>430</v>
      </c>
      <c r="AL126" s="1053"/>
      <c r="AM126" s="1053"/>
      <c r="AN126" s="1053"/>
      <c r="AO126" s="1054"/>
      <c r="AP126" s="1056" t="s">
        <v>430</v>
      </c>
      <c r="AQ126" s="1057"/>
      <c r="AR126" s="1057"/>
      <c r="AS126" s="1057"/>
      <c r="AT126" s="1058"/>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1118"/>
      <c r="CL126" s="1105"/>
      <c r="CM126" s="1105"/>
      <c r="CN126" s="1105"/>
      <c r="CO126" s="1106"/>
      <c r="CP126" s="1043" t="s">
        <v>473</v>
      </c>
      <c r="CQ126" s="1044"/>
      <c r="CR126" s="1044"/>
      <c r="CS126" s="1044"/>
      <c r="CT126" s="1044"/>
      <c r="CU126" s="1044"/>
      <c r="CV126" s="1044"/>
      <c r="CW126" s="1044"/>
      <c r="CX126" s="1044"/>
      <c r="CY126" s="1044"/>
      <c r="CZ126" s="1044"/>
      <c r="DA126" s="1044"/>
      <c r="DB126" s="1044"/>
      <c r="DC126" s="1044"/>
      <c r="DD126" s="1044"/>
      <c r="DE126" s="1044"/>
      <c r="DF126" s="1045"/>
      <c r="DG126" s="1013" t="s">
        <v>465</v>
      </c>
      <c r="DH126" s="1014"/>
      <c r="DI126" s="1014"/>
      <c r="DJ126" s="1014"/>
      <c r="DK126" s="1014"/>
      <c r="DL126" s="1014" t="s">
        <v>431</v>
      </c>
      <c r="DM126" s="1014"/>
      <c r="DN126" s="1014"/>
      <c r="DO126" s="1014"/>
      <c r="DP126" s="1014"/>
      <c r="DQ126" s="1014" t="s">
        <v>431</v>
      </c>
      <c r="DR126" s="1014"/>
      <c r="DS126" s="1014"/>
      <c r="DT126" s="1014"/>
      <c r="DU126" s="1014"/>
      <c r="DV126" s="1015" t="s">
        <v>469</v>
      </c>
      <c r="DW126" s="1015"/>
      <c r="DX126" s="1015"/>
      <c r="DY126" s="1015"/>
      <c r="DZ126" s="1016"/>
    </row>
    <row r="127" spans="1:130" s="247" customFormat="1" ht="26.25" customHeight="1" x14ac:dyDescent="0.15">
      <c r="A127" s="1154"/>
      <c r="B127" s="1042"/>
      <c r="C127" s="1096" t="s">
        <v>474</v>
      </c>
      <c r="D127" s="1097"/>
      <c r="E127" s="1097"/>
      <c r="F127" s="1097"/>
      <c r="G127" s="1097"/>
      <c r="H127" s="1097"/>
      <c r="I127" s="1097"/>
      <c r="J127" s="1097"/>
      <c r="K127" s="1097"/>
      <c r="L127" s="1097"/>
      <c r="M127" s="1097"/>
      <c r="N127" s="1097"/>
      <c r="O127" s="1097"/>
      <c r="P127" s="1097"/>
      <c r="Q127" s="1097"/>
      <c r="R127" s="1097"/>
      <c r="S127" s="1097"/>
      <c r="T127" s="1097"/>
      <c r="U127" s="1097"/>
      <c r="V127" s="1097"/>
      <c r="W127" s="1097"/>
      <c r="X127" s="1097"/>
      <c r="Y127" s="1097"/>
      <c r="Z127" s="1098"/>
      <c r="AA127" s="1052" t="s">
        <v>469</v>
      </c>
      <c r="AB127" s="1053"/>
      <c r="AC127" s="1053"/>
      <c r="AD127" s="1053"/>
      <c r="AE127" s="1054"/>
      <c r="AF127" s="1055" t="s">
        <v>431</v>
      </c>
      <c r="AG127" s="1053"/>
      <c r="AH127" s="1053"/>
      <c r="AI127" s="1053"/>
      <c r="AJ127" s="1054"/>
      <c r="AK127" s="1055" t="s">
        <v>466</v>
      </c>
      <c r="AL127" s="1053"/>
      <c r="AM127" s="1053"/>
      <c r="AN127" s="1053"/>
      <c r="AO127" s="1054"/>
      <c r="AP127" s="1056" t="s">
        <v>469</v>
      </c>
      <c r="AQ127" s="1057"/>
      <c r="AR127" s="1057"/>
      <c r="AS127" s="1057"/>
      <c r="AT127" s="1058"/>
      <c r="AU127" s="283"/>
      <c r="AV127" s="283"/>
      <c r="AW127" s="283"/>
      <c r="AX127" s="1126" t="s">
        <v>475</v>
      </c>
      <c r="AY127" s="1127"/>
      <c r="AZ127" s="1127"/>
      <c r="BA127" s="1127"/>
      <c r="BB127" s="1127"/>
      <c r="BC127" s="1127"/>
      <c r="BD127" s="1127"/>
      <c r="BE127" s="1128"/>
      <c r="BF127" s="1129" t="s">
        <v>476</v>
      </c>
      <c r="BG127" s="1127"/>
      <c r="BH127" s="1127"/>
      <c r="BI127" s="1127"/>
      <c r="BJ127" s="1127"/>
      <c r="BK127" s="1127"/>
      <c r="BL127" s="1128"/>
      <c r="BM127" s="1129" t="s">
        <v>477</v>
      </c>
      <c r="BN127" s="1127"/>
      <c r="BO127" s="1127"/>
      <c r="BP127" s="1127"/>
      <c r="BQ127" s="1127"/>
      <c r="BR127" s="1127"/>
      <c r="BS127" s="1128"/>
      <c r="BT127" s="1129" t="s">
        <v>478</v>
      </c>
      <c r="BU127" s="1127"/>
      <c r="BV127" s="1127"/>
      <c r="BW127" s="1127"/>
      <c r="BX127" s="1127"/>
      <c r="BY127" s="1127"/>
      <c r="BZ127" s="1151"/>
      <c r="CA127" s="283"/>
      <c r="CB127" s="283"/>
      <c r="CC127" s="283"/>
      <c r="CD127" s="284"/>
      <c r="CE127" s="284"/>
      <c r="CF127" s="284"/>
      <c r="CG127" s="281"/>
      <c r="CH127" s="281"/>
      <c r="CI127" s="281"/>
      <c r="CJ127" s="282"/>
      <c r="CK127" s="1118"/>
      <c r="CL127" s="1105"/>
      <c r="CM127" s="1105"/>
      <c r="CN127" s="1105"/>
      <c r="CO127" s="1106"/>
      <c r="CP127" s="1043" t="s">
        <v>479</v>
      </c>
      <c r="CQ127" s="1044"/>
      <c r="CR127" s="1044"/>
      <c r="CS127" s="1044"/>
      <c r="CT127" s="1044"/>
      <c r="CU127" s="1044"/>
      <c r="CV127" s="1044"/>
      <c r="CW127" s="1044"/>
      <c r="CX127" s="1044"/>
      <c r="CY127" s="1044"/>
      <c r="CZ127" s="1044"/>
      <c r="DA127" s="1044"/>
      <c r="DB127" s="1044"/>
      <c r="DC127" s="1044"/>
      <c r="DD127" s="1044"/>
      <c r="DE127" s="1044"/>
      <c r="DF127" s="1045"/>
      <c r="DG127" s="1013" t="s">
        <v>480</v>
      </c>
      <c r="DH127" s="1014"/>
      <c r="DI127" s="1014"/>
      <c r="DJ127" s="1014"/>
      <c r="DK127" s="1014"/>
      <c r="DL127" s="1014" t="s">
        <v>431</v>
      </c>
      <c r="DM127" s="1014"/>
      <c r="DN127" s="1014"/>
      <c r="DO127" s="1014"/>
      <c r="DP127" s="1014"/>
      <c r="DQ127" s="1014" t="s">
        <v>430</v>
      </c>
      <c r="DR127" s="1014"/>
      <c r="DS127" s="1014"/>
      <c r="DT127" s="1014"/>
      <c r="DU127" s="1014"/>
      <c r="DV127" s="1015" t="s">
        <v>430</v>
      </c>
      <c r="DW127" s="1015"/>
      <c r="DX127" s="1015"/>
      <c r="DY127" s="1015"/>
      <c r="DZ127" s="1016"/>
    </row>
    <row r="128" spans="1:130" s="247" customFormat="1" ht="26.25" customHeight="1" thickBot="1" x14ac:dyDescent="0.2">
      <c r="A128" s="1137" t="s">
        <v>481</v>
      </c>
      <c r="B128" s="1138"/>
      <c r="C128" s="1138"/>
      <c r="D128" s="1138"/>
      <c r="E128" s="1138"/>
      <c r="F128" s="1138"/>
      <c r="G128" s="1138"/>
      <c r="H128" s="1138"/>
      <c r="I128" s="1138"/>
      <c r="J128" s="1138"/>
      <c r="K128" s="1138"/>
      <c r="L128" s="1138"/>
      <c r="M128" s="1138"/>
      <c r="N128" s="1138"/>
      <c r="O128" s="1138"/>
      <c r="P128" s="1138"/>
      <c r="Q128" s="1138"/>
      <c r="R128" s="1138"/>
      <c r="S128" s="1138"/>
      <c r="T128" s="1138"/>
      <c r="U128" s="1138"/>
      <c r="V128" s="1138"/>
      <c r="W128" s="1139" t="s">
        <v>482</v>
      </c>
      <c r="X128" s="1139"/>
      <c r="Y128" s="1139"/>
      <c r="Z128" s="1140"/>
      <c r="AA128" s="1141">
        <v>2582</v>
      </c>
      <c r="AB128" s="1142"/>
      <c r="AC128" s="1142"/>
      <c r="AD128" s="1142"/>
      <c r="AE128" s="1143"/>
      <c r="AF128" s="1144">
        <v>3176</v>
      </c>
      <c r="AG128" s="1142"/>
      <c r="AH128" s="1142"/>
      <c r="AI128" s="1142"/>
      <c r="AJ128" s="1143"/>
      <c r="AK128" s="1144">
        <v>13046</v>
      </c>
      <c r="AL128" s="1142"/>
      <c r="AM128" s="1142"/>
      <c r="AN128" s="1142"/>
      <c r="AO128" s="1143"/>
      <c r="AP128" s="1145"/>
      <c r="AQ128" s="1146"/>
      <c r="AR128" s="1146"/>
      <c r="AS128" s="1146"/>
      <c r="AT128" s="1147"/>
      <c r="AU128" s="283"/>
      <c r="AV128" s="283"/>
      <c r="AW128" s="283"/>
      <c r="AX128" s="982" t="s">
        <v>483</v>
      </c>
      <c r="AY128" s="983"/>
      <c r="AZ128" s="983"/>
      <c r="BA128" s="983"/>
      <c r="BB128" s="983"/>
      <c r="BC128" s="983"/>
      <c r="BD128" s="983"/>
      <c r="BE128" s="984"/>
      <c r="BF128" s="1148" t="s">
        <v>469</v>
      </c>
      <c r="BG128" s="1149"/>
      <c r="BH128" s="1149"/>
      <c r="BI128" s="1149"/>
      <c r="BJ128" s="1149"/>
      <c r="BK128" s="1149"/>
      <c r="BL128" s="1150"/>
      <c r="BM128" s="1148">
        <v>15</v>
      </c>
      <c r="BN128" s="1149"/>
      <c r="BO128" s="1149"/>
      <c r="BP128" s="1149"/>
      <c r="BQ128" s="1149"/>
      <c r="BR128" s="1149"/>
      <c r="BS128" s="1150"/>
      <c r="BT128" s="1148">
        <v>20</v>
      </c>
      <c r="BU128" s="1149"/>
      <c r="BV128" s="1149"/>
      <c r="BW128" s="1149"/>
      <c r="BX128" s="1149"/>
      <c r="BY128" s="1149"/>
      <c r="BZ128" s="1173"/>
      <c r="CA128" s="284"/>
      <c r="CB128" s="284"/>
      <c r="CC128" s="284"/>
      <c r="CD128" s="284"/>
      <c r="CE128" s="284"/>
      <c r="CF128" s="284"/>
      <c r="CG128" s="281"/>
      <c r="CH128" s="281"/>
      <c r="CI128" s="281"/>
      <c r="CJ128" s="282"/>
      <c r="CK128" s="1119"/>
      <c r="CL128" s="1120"/>
      <c r="CM128" s="1120"/>
      <c r="CN128" s="1120"/>
      <c r="CO128" s="1121"/>
      <c r="CP128" s="1130" t="s">
        <v>484</v>
      </c>
      <c r="CQ128" s="1131"/>
      <c r="CR128" s="1131"/>
      <c r="CS128" s="1131"/>
      <c r="CT128" s="1131"/>
      <c r="CU128" s="1131"/>
      <c r="CV128" s="1131"/>
      <c r="CW128" s="1131"/>
      <c r="CX128" s="1131"/>
      <c r="CY128" s="1131"/>
      <c r="CZ128" s="1131"/>
      <c r="DA128" s="1131"/>
      <c r="DB128" s="1131"/>
      <c r="DC128" s="1131"/>
      <c r="DD128" s="1131"/>
      <c r="DE128" s="1131"/>
      <c r="DF128" s="1132"/>
      <c r="DG128" s="1133" t="s">
        <v>431</v>
      </c>
      <c r="DH128" s="1134"/>
      <c r="DI128" s="1134"/>
      <c r="DJ128" s="1134"/>
      <c r="DK128" s="1134"/>
      <c r="DL128" s="1134" t="s">
        <v>431</v>
      </c>
      <c r="DM128" s="1134"/>
      <c r="DN128" s="1134"/>
      <c r="DO128" s="1134"/>
      <c r="DP128" s="1134"/>
      <c r="DQ128" s="1134" t="s">
        <v>128</v>
      </c>
      <c r="DR128" s="1134"/>
      <c r="DS128" s="1134"/>
      <c r="DT128" s="1134"/>
      <c r="DU128" s="1134"/>
      <c r="DV128" s="1135" t="s">
        <v>431</v>
      </c>
      <c r="DW128" s="1135"/>
      <c r="DX128" s="1135"/>
      <c r="DY128" s="1135"/>
      <c r="DZ128" s="1136"/>
    </row>
    <row r="129" spans="1:131" s="247" customFormat="1" ht="26.25" customHeight="1" x14ac:dyDescent="0.15">
      <c r="A129" s="1024" t="s">
        <v>107</v>
      </c>
      <c r="B129" s="1025"/>
      <c r="C129" s="1025"/>
      <c r="D129" s="1025"/>
      <c r="E129" s="1025"/>
      <c r="F129" s="1025"/>
      <c r="G129" s="1025"/>
      <c r="H129" s="1025"/>
      <c r="I129" s="1025"/>
      <c r="J129" s="1025"/>
      <c r="K129" s="1025"/>
      <c r="L129" s="1025"/>
      <c r="M129" s="1025"/>
      <c r="N129" s="1025"/>
      <c r="O129" s="1025"/>
      <c r="P129" s="1025"/>
      <c r="Q129" s="1025"/>
      <c r="R129" s="1025"/>
      <c r="S129" s="1025"/>
      <c r="T129" s="1025"/>
      <c r="U129" s="1025"/>
      <c r="V129" s="1025"/>
      <c r="W129" s="1167" t="s">
        <v>485</v>
      </c>
      <c r="X129" s="1168"/>
      <c r="Y129" s="1168"/>
      <c r="Z129" s="1169"/>
      <c r="AA129" s="1052">
        <v>653154</v>
      </c>
      <c r="AB129" s="1053"/>
      <c r="AC129" s="1053"/>
      <c r="AD129" s="1053"/>
      <c r="AE129" s="1054"/>
      <c r="AF129" s="1055">
        <v>602883</v>
      </c>
      <c r="AG129" s="1053"/>
      <c r="AH129" s="1053"/>
      <c r="AI129" s="1053"/>
      <c r="AJ129" s="1054"/>
      <c r="AK129" s="1055">
        <v>616451</v>
      </c>
      <c r="AL129" s="1053"/>
      <c r="AM129" s="1053"/>
      <c r="AN129" s="1053"/>
      <c r="AO129" s="1054"/>
      <c r="AP129" s="1170"/>
      <c r="AQ129" s="1171"/>
      <c r="AR129" s="1171"/>
      <c r="AS129" s="1171"/>
      <c r="AT129" s="1172"/>
      <c r="AU129" s="285"/>
      <c r="AV129" s="285"/>
      <c r="AW129" s="285"/>
      <c r="AX129" s="1161" t="s">
        <v>486</v>
      </c>
      <c r="AY129" s="1044"/>
      <c r="AZ129" s="1044"/>
      <c r="BA129" s="1044"/>
      <c r="BB129" s="1044"/>
      <c r="BC129" s="1044"/>
      <c r="BD129" s="1044"/>
      <c r="BE129" s="1045"/>
      <c r="BF129" s="1162" t="s">
        <v>469</v>
      </c>
      <c r="BG129" s="1163"/>
      <c r="BH129" s="1163"/>
      <c r="BI129" s="1163"/>
      <c r="BJ129" s="1163"/>
      <c r="BK129" s="1163"/>
      <c r="BL129" s="1164"/>
      <c r="BM129" s="1162">
        <v>20</v>
      </c>
      <c r="BN129" s="1163"/>
      <c r="BO129" s="1163"/>
      <c r="BP129" s="1163"/>
      <c r="BQ129" s="1163"/>
      <c r="BR129" s="1163"/>
      <c r="BS129" s="1164"/>
      <c r="BT129" s="1162">
        <v>30</v>
      </c>
      <c r="BU129" s="1165"/>
      <c r="BV129" s="1165"/>
      <c r="BW129" s="1165"/>
      <c r="BX129" s="1165"/>
      <c r="BY129" s="1165"/>
      <c r="BZ129" s="1166"/>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15">
      <c r="A130" s="1024" t="s">
        <v>487</v>
      </c>
      <c r="B130" s="1025"/>
      <c r="C130" s="1025"/>
      <c r="D130" s="1025"/>
      <c r="E130" s="1025"/>
      <c r="F130" s="1025"/>
      <c r="G130" s="1025"/>
      <c r="H130" s="1025"/>
      <c r="I130" s="1025"/>
      <c r="J130" s="1025"/>
      <c r="K130" s="1025"/>
      <c r="L130" s="1025"/>
      <c r="M130" s="1025"/>
      <c r="N130" s="1025"/>
      <c r="O130" s="1025"/>
      <c r="P130" s="1025"/>
      <c r="Q130" s="1025"/>
      <c r="R130" s="1025"/>
      <c r="S130" s="1025"/>
      <c r="T130" s="1025"/>
      <c r="U130" s="1025"/>
      <c r="V130" s="1025"/>
      <c r="W130" s="1167" t="s">
        <v>488</v>
      </c>
      <c r="X130" s="1168"/>
      <c r="Y130" s="1168"/>
      <c r="Z130" s="1169"/>
      <c r="AA130" s="1052">
        <v>130191</v>
      </c>
      <c r="AB130" s="1053"/>
      <c r="AC130" s="1053"/>
      <c r="AD130" s="1053"/>
      <c r="AE130" s="1054"/>
      <c r="AF130" s="1055">
        <v>143554</v>
      </c>
      <c r="AG130" s="1053"/>
      <c r="AH130" s="1053"/>
      <c r="AI130" s="1053"/>
      <c r="AJ130" s="1054"/>
      <c r="AK130" s="1055">
        <v>150149</v>
      </c>
      <c r="AL130" s="1053"/>
      <c r="AM130" s="1053"/>
      <c r="AN130" s="1053"/>
      <c r="AO130" s="1054"/>
      <c r="AP130" s="1170"/>
      <c r="AQ130" s="1171"/>
      <c r="AR130" s="1171"/>
      <c r="AS130" s="1171"/>
      <c r="AT130" s="1172"/>
      <c r="AU130" s="285"/>
      <c r="AV130" s="285"/>
      <c r="AW130" s="285"/>
      <c r="AX130" s="1161" t="s">
        <v>489</v>
      </c>
      <c r="AY130" s="1044"/>
      <c r="AZ130" s="1044"/>
      <c r="BA130" s="1044"/>
      <c r="BB130" s="1044"/>
      <c r="BC130" s="1044"/>
      <c r="BD130" s="1044"/>
      <c r="BE130" s="1045"/>
      <c r="BF130" s="1198">
        <v>9.8000000000000007</v>
      </c>
      <c r="BG130" s="1199"/>
      <c r="BH130" s="1199"/>
      <c r="BI130" s="1199"/>
      <c r="BJ130" s="1199"/>
      <c r="BK130" s="1199"/>
      <c r="BL130" s="1200"/>
      <c r="BM130" s="1198">
        <v>25</v>
      </c>
      <c r="BN130" s="1199"/>
      <c r="BO130" s="1199"/>
      <c r="BP130" s="1199"/>
      <c r="BQ130" s="1199"/>
      <c r="BR130" s="1199"/>
      <c r="BS130" s="1200"/>
      <c r="BT130" s="1198">
        <v>35</v>
      </c>
      <c r="BU130" s="1201"/>
      <c r="BV130" s="1201"/>
      <c r="BW130" s="1201"/>
      <c r="BX130" s="1201"/>
      <c r="BY130" s="1201"/>
      <c r="BZ130" s="1202"/>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
      <c r="A131" s="1203"/>
      <c r="B131" s="1204"/>
      <c r="C131" s="1204"/>
      <c r="D131" s="1204"/>
      <c r="E131" s="1204"/>
      <c r="F131" s="1204"/>
      <c r="G131" s="1204"/>
      <c r="H131" s="1204"/>
      <c r="I131" s="1204"/>
      <c r="J131" s="1204"/>
      <c r="K131" s="1204"/>
      <c r="L131" s="1204"/>
      <c r="M131" s="1204"/>
      <c r="N131" s="1204"/>
      <c r="O131" s="1204"/>
      <c r="P131" s="1204"/>
      <c r="Q131" s="1204"/>
      <c r="R131" s="1204"/>
      <c r="S131" s="1204"/>
      <c r="T131" s="1204"/>
      <c r="U131" s="1204"/>
      <c r="V131" s="1204"/>
      <c r="W131" s="1205" t="s">
        <v>490</v>
      </c>
      <c r="X131" s="1206"/>
      <c r="Y131" s="1206"/>
      <c r="Z131" s="1207"/>
      <c r="AA131" s="1099">
        <v>522963</v>
      </c>
      <c r="AB131" s="1078"/>
      <c r="AC131" s="1078"/>
      <c r="AD131" s="1078"/>
      <c r="AE131" s="1079"/>
      <c r="AF131" s="1077">
        <v>459329</v>
      </c>
      <c r="AG131" s="1078"/>
      <c r="AH131" s="1078"/>
      <c r="AI131" s="1078"/>
      <c r="AJ131" s="1079"/>
      <c r="AK131" s="1077">
        <v>466302</v>
      </c>
      <c r="AL131" s="1078"/>
      <c r="AM131" s="1078"/>
      <c r="AN131" s="1078"/>
      <c r="AO131" s="1079"/>
      <c r="AP131" s="1208"/>
      <c r="AQ131" s="1209"/>
      <c r="AR131" s="1209"/>
      <c r="AS131" s="1209"/>
      <c r="AT131" s="1210"/>
      <c r="AU131" s="285"/>
      <c r="AV131" s="285"/>
      <c r="AW131" s="285"/>
      <c r="AX131" s="1180" t="s">
        <v>491</v>
      </c>
      <c r="AY131" s="1131"/>
      <c r="AZ131" s="1131"/>
      <c r="BA131" s="1131"/>
      <c r="BB131" s="1131"/>
      <c r="BC131" s="1131"/>
      <c r="BD131" s="1131"/>
      <c r="BE131" s="1132"/>
      <c r="BF131" s="1181" t="s">
        <v>469</v>
      </c>
      <c r="BG131" s="1182"/>
      <c r="BH131" s="1182"/>
      <c r="BI131" s="1182"/>
      <c r="BJ131" s="1182"/>
      <c r="BK131" s="1182"/>
      <c r="BL131" s="1183"/>
      <c r="BM131" s="1181">
        <v>350</v>
      </c>
      <c r="BN131" s="1182"/>
      <c r="BO131" s="1182"/>
      <c r="BP131" s="1182"/>
      <c r="BQ131" s="1182"/>
      <c r="BR131" s="1182"/>
      <c r="BS131" s="1183"/>
      <c r="BT131" s="1184"/>
      <c r="BU131" s="1185"/>
      <c r="BV131" s="1185"/>
      <c r="BW131" s="1185"/>
      <c r="BX131" s="1185"/>
      <c r="BY131" s="1185"/>
      <c r="BZ131" s="1186"/>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15">
      <c r="A132" s="1187" t="s">
        <v>492</v>
      </c>
      <c r="B132" s="1188"/>
      <c r="C132" s="1188"/>
      <c r="D132" s="1188"/>
      <c r="E132" s="1188"/>
      <c r="F132" s="1188"/>
      <c r="G132" s="1188"/>
      <c r="H132" s="1188"/>
      <c r="I132" s="1188"/>
      <c r="J132" s="1188"/>
      <c r="K132" s="1188"/>
      <c r="L132" s="1188"/>
      <c r="M132" s="1188"/>
      <c r="N132" s="1188"/>
      <c r="O132" s="1188"/>
      <c r="P132" s="1188"/>
      <c r="Q132" s="1188"/>
      <c r="R132" s="1188"/>
      <c r="S132" s="1188"/>
      <c r="T132" s="1188"/>
      <c r="U132" s="1188"/>
      <c r="V132" s="1191" t="s">
        <v>493</v>
      </c>
      <c r="W132" s="1191"/>
      <c r="X132" s="1191"/>
      <c r="Y132" s="1191"/>
      <c r="Z132" s="1192"/>
      <c r="AA132" s="1193">
        <v>7.7613521419999998</v>
      </c>
      <c r="AB132" s="1194"/>
      <c r="AC132" s="1194"/>
      <c r="AD132" s="1194"/>
      <c r="AE132" s="1195"/>
      <c r="AF132" s="1196">
        <v>10.178325340000001</v>
      </c>
      <c r="AG132" s="1194"/>
      <c r="AH132" s="1194"/>
      <c r="AI132" s="1194"/>
      <c r="AJ132" s="1195"/>
      <c r="AK132" s="1196">
        <v>11.63237558</v>
      </c>
      <c r="AL132" s="1194"/>
      <c r="AM132" s="1194"/>
      <c r="AN132" s="1194"/>
      <c r="AO132" s="1195"/>
      <c r="AP132" s="1093"/>
      <c r="AQ132" s="1094"/>
      <c r="AR132" s="1094"/>
      <c r="AS132" s="1094"/>
      <c r="AT132" s="1197"/>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
      <c r="A133" s="1189"/>
      <c r="B133" s="1190"/>
      <c r="C133" s="1190"/>
      <c r="D133" s="1190"/>
      <c r="E133" s="1190"/>
      <c r="F133" s="1190"/>
      <c r="G133" s="1190"/>
      <c r="H133" s="1190"/>
      <c r="I133" s="1190"/>
      <c r="J133" s="1190"/>
      <c r="K133" s="1190"/>
      <c r="L133" s="1190"/>
      <c r="M133" s="1190"/>
      <c r="N133" s="1190"/>
      <c r="O133" s="1190"/>
      <c r="P133" s="1190"/>
      <c r="Q133" s="1190"/>
      <c r="R133" s="1190"/>
      <c r="S133" s="1190"/>
      <c r="T133" s="1190"/>
      <c r="U133" s="1190"/>
      <c r="V133" s="1174" t="s">
        <v>494</v>
      </c>
      <c r="W133" s="1174"/>
      <c r="X133" s="1174"/>
      <c r="Y133" s="1174"/>
      <c r="Z133" s="1175"/>
      <c r="AA133" s="1176">
        <v>8</v>
      </c>
      <c r="AB133" s="1177"/>
      <c r="AC133" s="1177"/>
      <c r="AD133" s="1177"/>
      <c r="AE133" s="1178"/>
      <c r="AF133" s="1176">
        <v>8.5</v>
      </c>
      <c r="AG133" s="1177"/>
      <c r="AH133" s="1177"/>
      <c r="AI133" s="1177"/>
      <c r="AJ133" s="1178"/>
      <c r="AK133" s="1176">
        <v>9.8000000000000007</v>
      </c>
      <c r="AL133" s="1177"/>
      <c r="AM133" s="1177"/>
      <c r="AN133" s="1177"/>
      <c r="AO133" s="1178"/>
      <c r="AP133" s="1123"/>
      <c r="AQ133" s="1124"/>
      <c r="AR133" s="1124"/>
      <c r="AS133" s="1124"/>
      <c r="AT133" s="1179"/>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15">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25" hidden="1" x14ac:dyDescent="0.15">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row r="136" spans="1:131" hidden="1" x14ac:dyDescent="0.15"/>
  </sheetData>
  <sheetProtection algorithmName="SHA-512" hashValue="1ba+rQhideVZtHJrD8csquoWu+n40VJE+stsGl0BEfg223E7gLXh2RlVpAfbP4B+A2SOptW2828GHiFPD63Pbg==" saltValue="+aChl2W0ADvUzUFmHDsGvg=="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A22" zoomScaleNormal="85" zoomScaleSheetLayoutView="100" workbookViewId="0"/>
  </sheetViews>
  <sheetFormatPr defaultColWidth="0" defaultRowHeight="13.5" customHeight="1" zeroHeight="1" x14ac:dyDescent="0.15"/>
  <cols>
    <col min="1" max="120" width="2.75" style="292" customWidth="1"/>
    <col min="121" max="121" width="0" style="291" hidden="1" customWidth="1"/>
    <col min="122" max="16384" width="9" style="291" hidden="1"/>
  </cols>
  <sheetData>
    <row r="1" spans="1:120"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1"/>
    </row>
    <row r="17" spans="119:120" x14ac:dyDescent="0.15">
      <c r="DP17" s="291"/>
    </row>
    <row r="18" spans="119:120" x14ac:dyDescent="0.15"/>
    <row r="19" spans="119:120" x14ac:dyDescent="0.15"/>
    <row r="20" spans="119:120" x14ac:dyDescent="0.15">
      <c r="DO20" s="291"/>
      <c r="DP20" s="291"/>
    </row>
    <row r="21" spans="119:120" x14ac:dyDescent="0.15">
      <c r="DP21" s="291"/>
    </row>
    <row r="22" spans="119:120" x14ac:dyDescent="0.15"/>
    <row r="23" spans="119:120" x14ac:dyDescent="0.15">
      <c r="DO23" s="291"/>
      <c r="DP23" s="291"/>
    </row>
    <row r="24" spans="119:120" x14ac:dyDescent="0.15">
      <c r="DP24" s="291"/>
    </row>
    <row r="25" spans="119:120" x14ac:dyDescent="0.15">
      <c r="DP25" s="291"/>
    </row>
    <row r="26" spans="119:120" x14ac:dyDescent="0.15">
      <c r="DO26" s="291"/>
      <c r="DP26" s="291"/>
    </row>
    <row r="27" spans="119:120" x14ac:dyDescent="0.15"/>
    <row r="28" spans="119:120" x14ac:dyDescent="0.15">
      <c r="DO28" s="291"/>
      <c r="DP28" s="291"/>
    </row>
    <row r="29" spans="119:120" x14ac:dyDescent="0.15">
      <c r="DP29" s="291"/>
    </row>
    <row r="30" spans="119:120" x14ac:dyDescent="0.15"/>
    <row r="31" spans="119:120" x14ac:dyDescent="0.15">
      <c r="DO31" s="291"/>
      <c r="DP31" s="291"/>
    </row>
    <row r="32" spans="119:120" x14ac:dyDescent="0.15"/>
    <row r="33" spans="98:120" x14ac:dyDescent="0.15">
      <c r="DO33" s="291"/>
      <c r="DP33" s="291"/>
    </row>
    <row r="34" spans="98:120" x14ac:dyDescent="0.15">
      <c r="DM34" s="291"/>
    </row>
    <row r="35" spans="98:120" x14ac:dyDescent="0.15">
      <c r="CT35" s="291"/>
      <c r="CU35" s="291"/>
      <c r="CV35" s="291"/>
      <c r="CY35" s="291"/>
      <c r="CZ35" s="291"/>
      <c r="DA35" s="291"/>
      <c r="DD35" s="291"/>
      <c r="DE35" s="291"/>
      <c r="DF35" s="291"/>
      <c r="DI35" s="291"/>
      <c r="DJ35" s="291"/>
      <c r="DK35" s="291"/>
      <c r="DM35" s="291"/>
      <c r="DN35" s="291"/>
      <c r="DO35" s="291"/>
      <c r="DP35" s="291"/>
    </row>
    <row r="36" spans="98:120" x14ac:dyDescent="0.15"/>
    <row r="37" spans="98:120" x14ac:dyDescent="0.15">
      <c r="CW37" s="291"/>
      <c r="DB37" s="291"/>
      <c r="DG37" s="291"/>
      <c r="DL37" s="291"/>
      <c r="DP37" s="291"/>
    </row>
    <row r="38" spans="98:120" x14ac:dyDescent="0.15">
      <c r="CT38" s="291"/>
      <c r="CU38" s="291"/>
      <c r="CV38" s="291"/>
      <c r="CW38" s="291"/>
      <c r="CY38" s="291"/>
      <c r="CZ38" s="291"/>
      <c r="DA38" s="291"/>
      <c r="DB38" s="291"/>
      <c r="DD38" s="291"/>
      <c r="DE38" s="291"/>
      <c r="DF38" s="291"/>
      <c r="DG38" s="291"/>
      <c r="DI38" s="291"/>
      <c r="DJ38" s="291"/>
      <c r="DK38" s="291"/>
      <c r="DL38" s="291"/>
      <c r="DN38" s="291"/>
      <c r="DO38" s="291"/>
      <c r="DP38" s="29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1"/>
      <c r="DO49" s="291"/>
      <c r="DP49" s="29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1"/>
      <c r="CS63" s="291"/>
      <c r="CX63" s="291"/>
      <c r="DC63" s="291"/>
      <c r="DH63" s="291"/>
    </row>
    <row r="64" spans="22:120" x14ac:dyDescent="0.15">
      <c r="V64" s="291"/>
    </row>
    <row r="65" spans="15:120" x14ac:dyDescent="0.15">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x14ac:dyDescent="0.15">
      <c r="Q66" s="291"/>
      <c r="S66" s="291"/>
      <c r="U66" s="291"/>
      <c r="DM66" s="291"/>
    </row>
    <row r="67" spans="15:120" x14ac:dyDescent="0.15">
      <c r="O67" s="291"/>
      <c r="P67" s="291"/>
      <c r="R67" s="291"/>
      <c r="T67" s="291"/>
      <c r="Y67" s="291"/>
      <c r="CT67" s="291"/>
      <c r="CV67" s="291"/>
      <c r="CW67" s="291"/>
      <c r="CY67" s="291"/>
      <c r="DA67" s="291"/>
      <c r="DB67" s="291"/>
      <c r="DD67" s="291"/>
      <c r="DF67" s="291"/>
      <c r="DG67" s="291"/>
      <c r="DI67" s="291"/>
      <c r="DK67" s="291"/>
      <c r="DL67" s="291"/>
      <c r="DN67" s="291"/>
      <c r="DO67" s="291"/>
      <c r="DP67" s="291"/>
    </row>
    <row r="68" spans="15:120" x14ac:dyDescent="0.15"/>
    <row r="69" spans="15:120" x14ac:dyDescent="0.15"/>
    <row r="70" spans="15:120" x14ac:dyDescent="0.15"/>
    <row r="71" spans="15:120" x14ac:dyDescent="0.15"/>
    <row r="72" spans="15:120" x14ac:dyDescent="0.15">
      <c r="DP72" s="291"/>
    </row>
    <row r="73" spans="15:120" x14ac:dyDescent="0.15">
      <c r="DP73" s="29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1"/>
      <c r="CX96" s="291"/>
      <c r="DC96" s="291"/>
      <c r="DH96" s="291"/>
    </row>
    <row r="97" spans="24:120" x14ac:dyDescent="0.15">
      <c r="CS97" s="291"/>
      <c r="CX97" s="291"/>
      <c r="DC97" s="291"/>
      <c r="DH97" s="291"/>
      <c r="DP97" s="292" t="s">
        <v>495</v>
      </c>
    </row>
    <row r="98" spans="24:120" hidden="1" x14ac:dyDescent="0.15">
      <c r="CS98" s="291"/>
      <c r="CX98" s="291"/>
      <c r="DC98" s="291"/>
      <c r="DH98" s="291"/>
    </row>
    <row r="99" spans="24:120" hidden="1" x14ac:dyDescent="0.15">
      <c r="CS99" s="291"/>
      <c r="CX99" s="291"/>
      <c r="DC99" s="291"/>
      <c r="DH99" s="291"/>
    </row>
    <row r="101" spans="24:120" ht="12" hidden="1" customHeight="1" x14ac:dyDescent="0.15">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15">
      <c r="CU102" s="291"/>
      <c r="CZ102" s="291"/>
      <c r="DE102" s="291"/>
      <c r="DJ102" s="291"/>
      <c r="DM102" s="291"/>
    </row>
    <row r="103" spans="24:120" hidden="1" x14ac:dyDescent="0.15">
      <c r="CT103" s="291"/>
      <c r="CV103" s="291"/>
      <c r="CW103" s="291"/>
      <c r="CY103" s="291"/>
      <c r="DA103" s="291"/>
      <c r="DB103" s="291"/>
      <c r="DD103" s="291"/>
      <c r="DF103" s="291"/>
      <c r="DG103" s="291"/>
      <c r="DI103" s="291"/>
      <c r="DK103" s="291"/>
      <c r="DL103" s="291"/>
      <c r="DM103" s="291"/>
      <c r="DN103" s="291"/>
      <c r="DO103" s="291"/>
      <c r="DP103" s="291"/>
    </row>
    <row r="104" spans="24:120" hidden="1" x14ac:dyDescent="0.15">
      <c r="CV104" s="291"/>
      <c r="CW104" s="291"/>
      <c r="DA104" s="291"/>
      <c r="DB104" s="291"/>
      <c r="DF104" s="291"/>
      <c r="DG104" s="291"/>
      <c r="DK104" s="291"/>
      <c r="DL104" s="291"/>
      <c r="DN104" s="291"/>
      <c r="DO104" s="291"/>
      <c r="DP104" s="291"/>
    </row>
    <row r="105" spans="24:120" ht="12.75" hidden="1" customHeight="1" x14ac:dyDescent="0.15"/>
  </sheetData>
  <sheetProtection algorithmName="SHA-512" hashValue="fJK6kdWKoWzDiKCpQzlV7zmwYK+Evc9XJRS9H9MiJlXMSyJ8/c7/HrRSb30GMUqdX63Wucfg21sDL5V8vReEPw==" saltValue="RnG/7bxywdFmo4b6zqyszg==" spinCount="100000" sheet="1" objects="1" scenarios="1"/>
  <dataConsolidate/>
  <phoneticPr fontId="2"/>
  <printOptions horizontalCentered="1" verticalCentered="1"/>
  <pageMargins left="0" right="0" top="0" bottom="0" header="0" footer="0"/>
  <pageSetup paperSize="8" scale="63"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Z22" zoomScaleNormal="100" zoomScaleSheetLayoutView="55" workbookViewId="0"/>
  </sheetViews>
  <sheetFormatPr defaultColWidth="0" defaultRowHeight="13.5" customHeight="1" zeroHeight="1" x14ac:dyDescent="0.15"/>
  <cols>
    <col min="1" max="116" width="2.625" style="292" customWidth="1"/>
    <col min="117" max="16384" width="9" style="291" hidden="1"/>
  </cols>
  <sheetData>
    <row r="1" spans="2:116"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x14ac:dyDescent="0.15"/>
    <row r="3" spans="2:116" x14ac:dyDescent="0.15"/>
    <row r="4" spans="2:116" x14ac:dyDescent="0.15">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x14ac:dyDescent="0.15">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x14ac:dyDescent="0.15"/>
    <row r="20" spans="9:116" x14ac:dyDescent="0.15"/>
    <row r="21" spans="9:116" x14ac:dyDescent="0.15">
      <c r="DL21" s="291"/>
    </row>
    <row r="22" spans="9:116" x14ac:dyDescent="0.15">
      <c r="DI22" s="291"/>
      <c r="DJ22" s="291"/>
      <c r="DK22" s="291"/>
      <c r="DL22" s="291"/>
    </row>
    <row r="23" spans="9:116" x14ac:dyDescent="0.15">
      <c r="CY23" s="291"/>
      <c r="CZ23" s="291"/>
      <c r="DA23" s="291"/>
      <c r="DB23" s="291"/>
      <c r="DC23" s="291"/>
      <c r="DD23" s="291"/>
      <c r="DE23" s="291"/>
      <c r="DF23" s="291"/>
      <c r="DG23" s="291"/>
      <c r="DH23" s="291"/>
      <c r="DI23" s="291"/>
      <c r="DJ23" s="291"/>
      <c r="DK23" s="291"/>
      <c r="DL23" s="29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1"/>
      <c r="DA35" s="291"/>
      <c r="DB35" s="291"/>
      <c r="DC35" s="291"/>
      <c r="DD35" s="291"/>
      <c r="DE35" s="291"/>
      <c r="DF35" s="291"/>
      <c r="DG35" s="291"/>
      <c r="DH35" s="291"/>
      <c r="DI35" s="291"/>
      <c r="DJ35" s="291"/>
      <c r="DK35" s="291"/>
      <c r="DL35" s="291"/>
    </row>
    <row r="36" spans="15:116" x14ac:dyDescent="0.15"/>
    <row r="37" spans="15:116" x14ac:dyDescent="0.15">
      <c r="DL37" s="291"/>
    </row>
    <row r="38" spans="15:116" x14ac:dyDescent="0.15">
      <c r="DI38" s="291"/>
      <c r="DJ38" s="291"/>
      <c r="DK38" s="291"/>
      <c r="DL38" s="291"/>
    </row>
    <row r="39" spans="15:116" x14ac:dyDescent="0.15"/>
    <row r="40" spans="15:116" x14ac:dyDescent="0.15"/>
    <row r="41" spans="15:116" x14ac:dyDescent="0.15"/>
    <row r="42" spans="15:116" x14ac:dyDescent="0.15"/>
    <row r="43" spans="15:116" x14ac:dyDescent="0.15">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x14ac:dyDescent="0.15">
      <c r="DL44" s="291"/>
    </row>
    <row r="45" spans="15:116" x14ac:dyDescent="0.15"/>
    <row r="46" spans="15:116" x14ac:dyDescent="0.15">
      <c r="DA46" s="291"/>
      <c r="DB46" s="291"/>
      <c r="DC46" s="291"/>
      <c r="DD46" s="291"/>
      <c r="DE46" s="291"/>
      <c r="DF46" s="291"/>
      <c r="DG46" s="291"/>
      <c r="DH46" s="291"/>
      <c r="DI46" s="291"/>
      <c r="DJ46" s="291"/>
      <c r="DK46" s="291"/>
      <c r="DL46" s="291"/>
    </row>
    <row r="47" spans="15:116" x14ac:dyDescent="0.15"/>
    <row r="48" spans="15:116" x14ac:dyDescent="0.15"/>
    <row r="49" spans="104:116" x14ac:dyDescent="0.15"/>
    <row r="50" spans="104:116" x14ac:dyDescent="0.15">
      <c r="CZ50" s="291"/>
      <c r="DA50" s="291"/>
      <c r="DB50" s="291"/>
      <c r="DC50" s="291"/>
      <c r="DD50" s="291"/>
      <c r="DE50" s="291"/>
      <c r="DF50" s="291"/>
      <c r="DG50" s="291"/>
      <c r="DH50" s="291"/>
      <c r="DI50" s="291"/>
      <c r="DJ50" s="291"/>
      <c r="DK50" s="291"/>
      <c r="DL50" s="291"/>
    </row>
    <row r="51" spans="104:116" x14ac:dyDescent="0.15"/>
    <row r="52" spans="104:116" x14ac:dyDescent="0.15"/>
    <row r="53" spans="104:116" x14ac:dyDescent="0.15">
      <c r="DL53" s="29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1"/>
      <c r="DD67" s="291"/>
      <c r="DE67" s="291"/>
      <c r="DF67" s="291"/>
      <c r="DG67" s="291"/>
      <c r="DH67" s="291"/>
      <c r="DI67" s="291"/>
      <c r="DJ67" s="291"/>
      <c r="DK67" s="291"/>
      <c r="DL67" s="29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nCHXsOUmFd/se15v5q9qFFiWYsXg5z0/rgEovN9DIAfiDhuzs6DATX+TM9+UhfGePO/wggRerDp/tjwX4480Vw==" saltValue="rhMx61WLJZX83ZlUMW2QXA==" spinCount="100000" sheet="1" objects="1" scenarios="1"/>
  <dataConsolidate/>
  <phoneticPr fontId="2"/>
  <printOptions horizontalCentered="1" verticalCentered="1"/>
  <pageMargins left="0" right="0" top="0" bottom="0" header="0" footer="0"/>
  <pageSetup paperSize="8" scale="6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4"/>
  <sheetViews>
    <sheetView showGridLines="0" view="pageBreakPreview" workbookViewId="0"/>
  </sheetViews>
  <sheetFormatPr defaultColWidth="0" defaultRowHeight="13.5" customHeight="1" zeroHeight="1" x14ac:dyDescent="0.15"/>
  <cols>
    <col min="1" max="36" width="2.5" style="293" customWidth="1"/>
    <col min="37" max="44" width="17" style="293" customWidth="1"/>
    <col min="45" max="45" width="6.125" style="300" customWidth="1"/>
    <col min="46" max="46" width="3" style="298" customWidth="1"/>
    <col min="47" max="47" width="19.125" style="293" hidden="1" customWidth="1"/>
    <col min="48" max="52" width="12.625" style="293" hidden="1" customWidth="1"/>
    <col min="53" max="16384" width="8.625" style="293" hidden="1"/>
  </cols>
  <sheetData>
    <row r="1" spans="1:46" x14ac:dyDescent="0.15">
      <c r="AS1" s="294"/>
      <c r="AT1" s="294"/>
    </row>
    <row r="2" spans="1:46" x14ac:dyDescent="0.15">
      <c r="AS2" s="294"/>
      <c r="AT2" s="294"/>
    </row>
    <row r="3" spans="1:46" x14ac:dyDescent="0.15">
      <c r="AS3" s="294"/>
      <c r="AT3" s="294"/>
    </row>
    <row r="4" spans="1:46" x14ac:dyDescent="0.15">
      <c r="AS4" s="294"/>
      <c r="AT4" s="294"/>
    </row>
    <row r="5" spans="1:46" ht="17.25" x14ac:dyDescent="0.15">
      <c r="A5" s="295" t="s">
        <v>496</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x14ac:dyDescent="0.15">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497</v>
      </c>
      <c r="AL6" s="299"/>
      <c r="AM6" s="299"/>
      <c r="AN6" s="299"/>
      <c r="AO6" s="294"/>
      <c r="AP6" s="294"/>
      <c r="AQ6" s="294"/>
      <c r="AR6" s="294"/>
    </row>
    <row r="7" spans="1:46" x14ac:dyDescent="0.15">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214" t="s">
        <v>498</v>
      </c>
      <c r="AP7" s="304"/>
      <c r="AQ7" s="305" t="s">
        <v>499</v>
      </c>
      <c r="AR7" s="306"/>
    </row>
    <row r="8" spans="1:46" x14ac:dyDescent="0.15">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215"/>
      <c r="AP8" s="310" t="s">
        <v>500</v>
      </c>
      <c r="AQ8" s="311" t="s">
        <v>501</v>
      </c>
      <c r="AR8" s="312" t="s">
        <v>502</v>
      </c>
    </row>
    <row r="9" spans="1:46" x14ac:dyDescent="0.15">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216" t="s">
        <v>503</v>
      </c>
      <c r="AL9" s="1217"/>
      <c r="AM9" s="1217"/>
      <c r="AN9" s="1218"/>
      <c r="AO9" s="313">
        <v>212633</v>
      </c>
      <c r="AP9" s="313">
        <v>539678</v>
      </c>
      <c r="AQ9" s="314">
        <v>198046</v>
      </c>
      <c r="AR9" s="315">
        <v>172.5</v>
      </c>
    </row>
    <row r="10" spans="1:46" x14ac:dyDescent="0.15">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216" t="s">
        <v>504</v>
      </c>
      <c r="AL10" s="1217"/>
      <c r="AM10" s="1217"/>
      <c r="AN10" s="1218"/>
      <c r="AO10" s="316">
        <v>28338</v>
      </c>
      <c r="AP10" s="316">
        <v>71924</v>
      </c>
      <c r="AQ10" s="317">
        <v>23470</v>
      </c>
      <c r="AR10" s="318">
        <v>206.5</v>
      </c>
    </row>
    <row r="11" spans="1:46" ht="13.5" customHeight="1" x14ac:dyDescent="0.15">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216" t="s">
        <v>505</v>
      </c>
      <c r="AL11" s="1217"/>
      <c r="AM11" s="1217"/>
      <c r="AN11" s="1218"/>
      <c r="AO11" s="316">
        <v>20147</v>
      </c>
      <c r="AP11" s="316">
        <v>51135</v>
      </c>
      <c r="AQ11" s="317">
        <v>31217</v>
      </c>
      <c r="AR11" s="318">
        <v>63.8</v>
      </c>
    </row>
    <row r="12" spans="1:46" ht="13.5" customHeight="1" x14ac:dyDescent="0.15">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216" t="s">
        <v>506</v>
      </c>
      <c r="AL12" s="1217"/>
      <c r="AM12" s="1217"/>
      <c r="AN12" s="1218"/>
      <c r="AO12" s="316" t="s">
        <v>507</v>
      </c>
      <c r="AP12" s="316" t="s">
        <v>507</v>
      </c>
      <c r="AQ12" s="317">
        <v>3147</v>
      </c>
      <c r="AR12" s="318" t="s">
        <v>507</v>
      </c>
    </row>
    <row r="13" spans="1:46" ht="13.5" customHeight="1" x14ac:dyDescent="0.15">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216" t="s">
        <v>508</v>
      </c>
      <c r="AL13" s="1217"/>
      <c r="AM13" s="1217"/>
      <c r="AN13" s="1218"/>
      <c r="AO13" s="316" t="s">
        <v>507</v>
      </c>
      <c r="AP13" s="316" t="s">
        <v>507</v>
      </c>
      <c r="AQ13" s="317" t="s">
        <v>507</v>
      </c>
      <c r="AR13" s="318" t="s">
        <v>507</v>
      </c>
    </row>
    <row r="14" spans="1:46" ht="13.5" customHeight="1" x14ac:dyDescent="0.15">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216" t="s">
        <v>509</v>
      </c>
      <c r="AL14" s="1217"/>
      <c r="AM14" s="1217"/>
      <c r="AN14" s="1218"/>
      <c r="AO14" s="316">
        <v>12072</v>
      </c>
      <c r="AP14" s="316">
        <v>30640</v>
      </c>
      <c r="AQ14" s="317">
        <v>10757</v>
      </c>
      <c r="AR14" s="318">
        <v>184.8</v>
      </c>
    </row>
    <row r="15" spans="1:46" ht="13.5" customHeight="1" x14ac:dyDescent="0.15">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216" t="s">
        <v>510</v>
      </c>
      <c r="AL15" s="1217"/>
      <c r="AM15" s="1217"/>
      <c r="AN15" s="1218"/>
      <c r="AO15" s="316">
        <v>7973</v>
      </c>
      <c r="AP15" s="316">
        <v>20236</v>
      </c>
      <c r="AQ15" s="317">
        <v>4810</v>
      </c>
      <c r="AR15" s="318">
        <v>320.7</v>
      </c>
    </row>
    <row r="16" spans="1:46" x14ac:dyDescent="0.15">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219" t="s">
        <v>511</v>
      </c>
      <c r="AL16" s="1220"/>
      <c r="AM16" s="1220"/>
      <c r="AN16" s="1221"/>
      <c r="AO16" s="316">
        <v>-20381</v>
      </c>
      <c r="AP16" s="316">
        <v>-51728</v>
      </c>
      <c r="AQ16" s="317">
        <v>-18847</v>
      </c>
      <c r="AR16" s="318">
        <v>174.5</v>
      </c>
    </row>
    <row r="17" spans="1:46" x14ac:dyDescent="0.15">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219" t="s">
        <v>184</v>
      </c>
      <c r="AL17" s="1220"/>
      <c r="AM17" s="1220"/>
      <c r="AN17" s="1221"/>
      <c r="AO17" s="316">
        <v>260782</v>
      </c>
      <c r="AP17" s="316">
        <v>661883</v>
      </c>
      <c r="AQ17" s="317">
        <v>252599</v>
      </c>
      <c r="AR17" s="318">
        <v>162</v>
      </c>
    </row>
    <row r="18" spans="1:46" x14ac:dyDescent="0.15">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x14ac:dyDescent="0.15">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512</v>
      </c>
      <c r="AL19" s="294"/>
      <c r="AM19" s="294"/>
      <c r="AN19" s="294"/>
      <c r="AO19" s="294"/>
      <c r="AP19" s="294"/>
      <c r="AQ19" s="294"/>
      <c r="AR19" s="294"/>
    </row>
    <row r="20" spans="1:46" x14ac:dyDescent="0.15">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513</v>
      </c>
      <c r="AP20" s="324" t="s">
        <v>514</v>
      </c>
      <c r="AQ20" s="325" t="s">
        <v>515</v>
      </c>
      <c r="AR20" s="326"/>
    </row>
    <row r="21" spans="1:46" s="332" customFormat="1" x14ac:dyDescent="0.15">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211" t="s">
        <v>516</v>
      </c>
      <c r="AL21" s="1212"/>
      <c r="AM21" s="1212"/>
      <c r="AN21" s="1213"/>
      <c r="AO21" s="328">
        <v>53.3</v>
      </c>
      <c r="AP21" s="329">
        <v>22.36</v>
      </c>
      <c r="AQ21" s="330">
        <v>30.94</v>
      </c>
      <c r="AR21" s="299"/>
      <c r="AS21" s="331"/>
      <c r="AT21" s="327"/>
    </row>
    <row r="22" spans="1:46" s="332" customFormat="1" x14ac:dyDescent="0.15">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211" t="s">
        <v>517</v>
      </c>
      <c r="AL22" s="1212"/>
      <c r="AM22" s="1212"/>
      <c r="AN22" s="1213"/>
      <c r="AO22" s="333">
        <v>96.2</v>
      </c>
      <c r="AP22" s="334">
        <v>95.6</v>
      </c>
      <c r="AQ22" s="335">
        <v>0.6</v>
      </c>
      <c r="AR22" s="319"/>
      <c r="AS22" s="331"/>
      <c r="AT22" s="327"/>
    </row>
    <row r="23" spans="1:46" s="332" customFormat="1" x14ac:dyDescent="0.15">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x14ac:dyDescent="0.15">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x14ac:dyDescent="0.15">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x14ac:dyDescent="0.15">
      <c r="A26" s="299" t="s">
        <v>518</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x14ac:dyDescent="0.15">
      <c r="A27" s="340"/>
      <c r="AO27" s="294"/>
      <c r="AP27" s="294"/>
      <c r="AQ27" s="294"/>
      <c r="AR27" s="294"/>
      <c r="AS27" s="294"/>
      <c r="AT27" s="294"/>
    </row>
    <row r="28" spans="1:46" ht="17.25" x14ac:dyDescent="0.15">
      <c r="A28" s="295" t="s">
        <v>519</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x14ac:dyDescent="0.15">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520</v>
      </c>
      <c r="AL29" s="299"/>
      <c r="AM29" s="299"/>
      <c r="AN29" s="299"/>
      <c r="AO29" s="294"/>
      <c r="AP29" s="294"/>
      <c r="AQ29" s="294"/>
      <c r="AR29" s="294"/>
      <c r="AS29" s="342"/>
    </row>
    <row r="30" spans="1:46" x14ac:dyDescent="0.15">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214" t="s">
        <v>498</v>
      </c>
      <c r="AP30" s="304"/>
      <c r="AQ30" s="305" t="s">
        <v>499</v>
      </c>
      <c r="AR30" s="306"/>
    </row>
    <row r="31" spans="1:46" x14ac:dyDescent="0.15">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215"/>
      <c r="AP31" s="310" t="s">
        <v>500</v>
      </c>
      <c r="AQ31" s="311" t="s">
        <v>501</v>
      </c>
      <c r="AR31" s="312" t="s">
        <v>502</v>
      </c>
    </row>
    <row r="32" spans="1:46" ht="27" customHeight="1" x14ac:dyDescent="0.15">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227" t="s">
        <v>521</v>
      </c>
      <c r="AL32" s="1228"/>
      <c r="AM32" s="1228"/>
      <c r="AN32" s="1229"/>
      <c r="AO32" s="343">
        <v>216491</v>
      </c>
      <c r="AP32" s="343">
        <v>549470</v>
      </c>
      <c r="AQ32" s="344">
        <v>139617</v>
      </c>
      <c r="AR32" s="345">
        <v>293.60000000000002</v>
      </c>
    </row>
    <row r="33" spans="1:46" ht="13.5" customHeight="1" x14ac:dyDescent="0.15">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227" t="s">
        <v>522</v>
      </c>
      <c r="AL33" s="1228"/>
      <c r="AM33" s="1228"/>
      <c r="AN33" s="1229"/>
      <c r="AO33" s="343" t="s">
        <v>507</v>
      </c>
      <c r="AP33" s="343" t="s">
        <v>507</v>
      </c>
      <c r="AQ33" s="344" t="s">
        <v>507</v>
      </c>
      <c r="AR33" s="345" t="s">
        <v>507</v>
      </c>
    </row>
    <row r="34" spans="1:46" ht="27" customHeight="1" x14ac:dyDescent="0.15">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227" t="s">
        <v>523</v>
      </c>
      <c r="AL34" s="1228"/>
      <c r="AM34" s="1228"/>
      <c r="AN34" s="1229"/>
      <c r="AO34" s="343" t="s">
        <v>507</v>
      </c>
      <c r="AP34" s="343" t="s">
        <v>507</v>
      </c>
      <c r="AQ34" s="344">
        <v>5</v>
      </c>
      <c r="AR34" s="345" t="s">
        <v>507</v>
      </c>
    </row>
    <row r="35" spans="1:46" ht="27" customHeight="1" x14ac:dyDescent="0.15">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227" t="s">
        <v>524</v>
      </c>
      <c r="AL35" s="1228"/>
      <c r="AM35" s="1228"/>
      <c r="AN35" s="1229"/>
      <c r="AO35" s="343" t="s">
        <v>507</v>
      </c>
      <c r="AP35" s="343" t="s">
        <v>507</v>
      </c>
      <c r="AQ35" s="344">
        <v>32699</v>
      </c>
      <c r="AR35" s="345" t="s">
        <v>507</v>
      </c>
    </row>
    <row r="36" spans="1:46" ht="27" customHeight="1" x14ac:dyDescent="0.15">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227" t="s">
        <v>525</v>
      </c>
      <c r="AL36" s="1228"/>
      <c r="AM36" s="1228"/>
      <c r="AN36" s="1229"/>
      <c r="AO36" s="343">
        <v>946</v>
      </c>
      <c r="AP36" s="343">
        <v>2401</v>
      </c>
      <c r="AQ36" s="344">
        <v>4068</v>
      </c>
      <c r="AR36" s="345">
        <v>-41</v>
      </c>
    </row>
    <row r="37" spans="1:46" ht="13.5" customHeight="1" x14ac:dyDescent="0.15">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227" t="s">
        <v>526</v>
      </c>
      <c r="AL37" s="1228"/>
      <c r="AM37" s="1228"/>
      <c r="AN37" s="1229"/>
      <c r="AO37" s="343" t="s">
        <v>507</v>
      </c>
      <c r="AP37" s="343" t="s">
        <v>507</v>
      </c>
      <c r="AQ37" s="344">
        <v>1263</v>
      </c>
      <c r="AR37" s="345" t="s">
        <v>507</v>
      </c>
    </row>
    <row r="38" spans="1:46" ht="27" customHeight="1" x14ac:dyDescent="0.15">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230" t="s">
        <v>527</v>
      </c>
      <c r="AL38" s="1231"/>
      <c r="AM38" s="1231"/>
      <c r="AN38" s="1232"/>
      <c r="AO38" s="346" t="s">
        <v>507</v>
      </c>
      <c r="AP38" s="346" t="s">
        <v>507</v>
      </c>
      <c r="AQ38" s="347">
        <v>23</v>
      </c>
      <c r="AR38" s="335" t="s">
        <v>507</v>
      </c>
      <c r="AS38" s="342"/>
    </row>
    <row r="39" spans="1:46" x14ac:dyDescent="0.15">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230" t="s">
        <v>528</v>
      </c>
      <c r="AL39" s="1231"/>
      <c r="AM39" s="1231"/>
      <c r="AN39" s="1232"/>
      <c r="AO39" s="343">
        <v>-13046</v>
      </c>
      <c r="AP39" s="343">
        <v>-33112</v>
      </c>
      <c r="AQ39" s="344">
        <v>-8148</v>
      </c>
      <c r="AR39" s="345">
        <v>306.39999999999998</v>
      </c>
      <c r="AS39" s="342"/>
    </row>
    <row r="40" spans="1:46" ht="27" customHeight="1" x14ac:dyDescent="0.15">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227" t="s">
        <v>529</v>
      </c>
      <c r="AL40" s="1228"/>
      <c r="AM40" s="1228"/>
      <c r="AN40" s="1229"/>
      <c r="AO40" s="343">
        <v>-150149</v>
      </c>
      <c r="AP40" s="343">
        <v>-381089</v>
      </c>
      <c r="AQ40" s="344">
        <v>-124721</v>
      </c>
      <c r="AR40" s="345">
        <v>205.6</v>
      </c>
      <c r="AS40" s="342"/>
    </row>
    <row r="41" spans="1:46" x14ac:dyDescent="0.15">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233" t="s">
        <v>297</v>
      </c>
      <c r="AL41" s="1234"/>
      <c r="AM41" s="1234"/>
      <c r="AN41" s="1235"/>
      <c r="AO41" s="343">
        <v>54242</v>
      </c>
      <c r="AP41" s="343">
        <v>137670</v>
      </c>
      <c r="AQ41" s="344">
        <v>44807</v>
      </c>
      <c r="AR41" s="345">
        <v>207.3</v>
      </c>
      <c r="AS41" s="342"/>
    </row>
    <row r="42" spans="1:46" x14ac:dyDescent="0.15">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530</v>
      </c>
      <c r="AL42" s="294"/>
      <c r="AM42" s="294"/>
      <c r="AN42" s="294"/>
      <c r="AO42" s="294"/>
      <c r="AP42" s="294"/>
      <c r="AQ42" s="319"/>
      <c r="AR42" s="319"/>
      <c r="AS42" s="342"/>
    </row>
    <row r="43" spans="1:46" x14ac:dyDescent="0.15">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x14ac:dyDescent="0.15">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x14ac:dyDescent="0.15">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x14ac:dyDescent="0.15">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15">
      <c r="A47" s="352" t="s">
        <v>531</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x14ac:dyDescent="0.15">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532</v>
      </c>
      <c r="AL48" s="353"/>
      <c r="AM48" s="353"/>
      <c r="AN48" s="353"/>
      <c r="AO48" s="353"/>
      <c r="AP48" s="353"/>
      <c r="AQ48" s="354"/>
      <c r="AR48" s="353"/>
    </row>
    <row r="49" spans="1:44" ht="13.5" customHeight="1" x14ac:dyDescent="0.15">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222" t="s">
        <v>498</v>
      </c>
      <c r="AN49" s="1224" t="s">
        <v>533</v>
      </c>
      <c r="AO49" s="1225"/>
      <c r="AP49" s="1225"/>
      <c r="AQ49" s="1225"/>
      <c r="AR49" s="1226"/>
    </row>
    <row r="50" spans="1:44" x14ac:dyDescent="0.15">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223"/>
      <c r="AN50" s="359" t="s">
        <v>534</v>
      </c>
      <c r="AO50" s="360" t="s">
        <v>535</v>
      </c>
      <c r="AP50" s="361" t="s">
        <v>536</v>
      </c>
      <c r="AQ50" s="362" t="s">
        <v>537</v>
      </c>
      <c r="AR50" s="363" t="s">
        <v>538</v>
      </c>
    </row>
    <row r="51" spans="1:44" x14ac:dyDescent="0.15">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539</v>
      </c>
      <c r="AL51" s="356"/>
      <c r="AM51" s="364">
        <v>777795</v>
      </c>
      <c r="AN51" s="365">
        <v>1851893</v>
      </c>
      <c r="AO51" s="366">
        <v>64</v>
      </c>
      <c r="AP51" s="367">
        <v>280458</v>
      </c>
      <c r="AQ51" s="368">
        <v>-15.8</v>
      </c>
      <c r="AR51" s="369">
        <v>79.8</v>
      </c>
    </row>
    <row r="52" spans="1:44" x14ac:dyDescent="0.15">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540</v>
      </c>
      <c r="AM52" s="372">
        <v>213544</v>
      </c>
      <c r="AN52" s="373">
        <v>508438</v>
      </c>
      <c r="AO52" s="374">
        <v>25.9</v>
      </c>
      <c r="AP52" s="375">
        <v>127286</v>
      </c>
      <c r="AQ52" s="376">
        <v>0.4</v>
      </c>
      <c r="AR52" s="377">
        <v>25.5</v>
      </c>
    </row>
    <row r="53" spans="1:44" x14ac:dyDescent="0.15">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541</v>
      </c>
      <c r="AL53" s="356"/>
      <c r="AM53" s="364">
        <v>846794</v>
      </c>
      <c r="AN53" s="365">
        <v>2090849</v>
      </c>
      <c r="AO53" s="366">
        <v>12.9</v>
      </c>
      <c r="AP53" s="367">
        <v>291945</v>
      </c>
      <c r="AQ53" s="368">
        <v>4.0999999999999996</v>
      </c>
      <c r="AR53" s="369">
        <v>8.8000000000000007</v>
      </c>
    </row>
    <row r="54" spans="1:44" x14ac:dyDescent="0.15">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540</v>
      </c>
      <c r="AM54" s="372">
        <v>331341</v>
      </c>
      <c r="AN54" s="373">
        <v>818126</v>
      </c>
      <c r="AO54" s="374">
        <v>60.9</v>
      </c>
      <c r="AP54" s="375">
        <v>127651</v>
      </c>
      <c r="AQ54" s="376">
        <v>0.3</v>
      </c>
      <c r="AR54" s="377">
        <v>60.6</v>
      </c>
    </row>
    <row r="55" spans="1:44" x14ac:dyDescent="0.15">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542</v>
      </c>
      <c r="AL55" s="356"/>
      <c r="AM55" s="364">
        <v>892817</v>
      </c>
      <c r="AN55" s="365">
        <v>2232043</v>
      </c>
      <c r="AO55" s="366">
        <v>6.8</v>
      </c>
      <c r="AP55" s="367">
        <v>291173</v>
      </c>
      <c r="AQ55" s="368">
        <v>-0.3</v>
      </c>
      <c r="AR55" s="369">
        <v>7.1</v>
      </c>
    </row>
    <row r="56" spans="1:44" x14ac:dyDescent="0.15">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540</v>
      </c>
      <c r="AM56" s="372">
        <v>200738</v>
      </c>
      <c r="AN56" s="373">
        <v>501845</v>
      </c>
      <c r="AO56" s="374">
        <v>-38.700000000000003</v>
      </c>
      <c r="AP56" s="375">
        <v>119071</v>
      </c>
      <c r="AQ56" s="376">
        <v>-6.7</v>
      </c>
      <c r="AR56" s="377">
        <v>-32</v>
      </c>
    </row>
    <row r="57" spans="1:44" x14ac:dyDescent="0.15">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543</v>
      </c>
      <c r="AL57" s="356"/>
      <c r="AM57" s="364">
        <v>310292</v>
      </c>
      <c r="AN57" s="365">
        <v>760520</v>
      </c>
      <c r="AO57" s="366">
        <v>-65.900000000000006</v>
      </c>
      <c r="AP57" s="367">
        <v>271581</v>
      </c>
      <c r="AQ57" s="368">
        <v>-6.7</v>
      </c>
      <c r="AR57" s="369">
        <v>-59.2</v>
      </c>
    </row>
    <row r="58" spans="1:44" x14ac:dyDescent="0.15">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540</v>
      </c>
      <c r="AM58" s="372">
        <v>169196</v>
      </c>
      <c r="AN58" s="373">
        <v>414696</v>
      </c>
      <c r="AO58" s="374">
        <v>-17.399999999999999</v>
      </c>
      <c r="AP58" s="375">
        <v>117844</v>
      </c>
      <c r="AQ58" s="376">
        <v>-1</v>
      </c>
      <c r="AR58" s="377">
        <v>-16.399999999999999</v>
      </c>
    </row>
    <row r="59" spans="1:44" x14ac:dyDescent="0.15">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544</v>
      </c>
      <c r="AL59" s="356"/>
      <c r="AM59" s="364">
        <v>199285</v>
      </c>
      <c r="AN59" s="365">
        <v>505799</v>
      </c>
      <c r="AO59" s="366">
        <v>-33.5</v>
      </c>
      <c r="AP59" s="367">
        <v>268375</v>
      </c>
      <c r="AQ59" s="368">
        <v>-1.2</v>
      </c>
      <c r="AR59" s="369">
        <v>-32.299999999999997</v>
      </c>
    </row>
    <row r="60" spans="1:44" x14ac:dyDescent="0.15">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540</v>
      </c>
      <c r="AM60" s="372">
        <v>42507</v>
      </c>
      <c r="AN60" s="373">
        <v>107886</v>
      </c>
      <c r="AO60" s="374">
        <v>-74</v>
      </c>
      <c r="AP60" s="375">
        <v>119602</v>
      </c>
      <c r="AQ60" s="376">
        <v>1.5</v>
      </c>
      <c r="AR60" s="377">
        <v>-75.5</v>
      </c>
    </row>
    <row r="61" spans="1:44" x14ac:dyDescent="0.15">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545</v>
      </c>
      <c r="AL61" s="378"/>
      <c r="AM61" s="379">
        <v>605397</v>
      </c>
      <c r="AN61" s="380">
        <v>1488221</v>
      </c>
      <c r="AO61" s="381">
        <v>-3.1</v>
      </c>
      <c r="AP61" s="382">
        <v>280706</v>
      </c>
      <c r="AQ61" s="383">
        <v>-4</v>
      </c>
      <c r="AR61" s="369">
        <v>0.9</v>
      </c>
    </row>
    <row r="62" spans="1:44" x14ac:dyDescent="0.15">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540</v>
      </c>
      <c r="AM62" s="372">
        <v>191465</v>
      </c>
      <c r="AN62" s="373">
        <v>470198</v>
      </c>
      <c r="AO62" s="374">
        <v>-8.6999999999999993</v>
      </c>
      <c r="AP62" s="375">
        <v>122291</v>
      </c>
      <c r="AQ62" s="376">
        <v>-1.1000000000000001</v>
      </c>
      <c r="AR62" s="377">
        <v>-7.6</v>
      </c>
    </row>
    <row r="63" spans="1:44" x14ac:dyDescent="0.15">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x14ac:dyDescent="0.15">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x14ac:dyDescent="0.15">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x14ac:dyDescent="0.15">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15">
      <c r="AK67" s="294"/>
      <c r="AL67" s="294"/>
      <c r="AM67" s="294"/>
      <c r="AN67" s="294"/>
      <c r="AO67" s="294"/>
      <c r="AP67" s="294"/>
      <c r="AQ67" s="294"/>
      <c r="AR67" s="294"/>
      <c r="AS67" s="294"/>
      <c r="AT67" s="294"/>
    </row>
    <row r="68" spans="1:46" ht="13.5" hidden="1" customHeight="1" x14ac:dyDescent="0.15">
      <c r="AK68" s="294"/>
      <c r="AL68" s="294"/>
      <c r="AM68" s="294"/>
      <c r="AN68" s="294"/>
      <c r="AO68" s="294"/>
      <c r="AP68" s="294"/>
      <c r="AQ68" s="294"/>
      <c r="AR68" s="294"/>
    </row>
    <row r="69" spans="1:46" ht="13.5" hidden="1" customHeight="1" x14ac:dyDescent="0.15">
      <c r="AK69" s="294"/>
      <c r="AL69" s="294"/>
      <c r="AM69" s="294"/>
      <c r="AN69" s="294"/>
      <c r="AO69" s="294"/>
      <c r="AP69" s="294"/>
      <c r="AQ69" s="294"/>
      <c r="AR69" s="294"/>
    </row>
    <row r="70" spans="1:46" hidden="1" x14ac:dyDescent="0.15">
      <c r="AK70" s="294"/>
      <c r="AL70" s="294"/>
      <c r="AM70" s="294"/>
      <c r="AN70" s="294"/>
      <c r="AO70" s="294"/>
      <c r="AP70" s="294"/>
      <c r="AQ70" s="294"/>
      <c r="AR70" s="294"/>
    </row>
    <row r="71" spans="1:46" hidden="1" x14ac:dyDescent="0.15">
      <c r="AK71" s="294"/>
      <c r="AL71" s="294"/>
      <c r="AM71" s="294"/>
      <c r="AN71" s="294"/>
      <c r="AO71" s="294"/>
      <c r="AP71" s="294"/>
      <c r="AQ71" s="294"/>
      <c r="AR71" s="294"/>
    </row>
    <row r="72" spans="1:46" hidden="1" x14ac:dyDescent="0.15">
      <c r="AK72" s="294"/>
      <c r="AL72" s="294"/>
      <c r="AM72" s="294"/>
      <c r="AN72" s="294"/>
      <c r="AO72" s="294"/>
      <c r="AP72" s="294"/>
      <c r="AQ72" s="294"/>
      <c r="AR72" s="294"/>
    </row>
    <row r="73" spans="1:46" hidden="1" x14ac:dyDescent="0.15">
      <c r="AK73" s="294"/>
      <c r="AL73" s="294"/>
      <c r="AM73" s="294"/>
      <c r="AN73" s="294"/>
      <c r="AO73" s="294"/>
      <c r="AP73" s="294"/>
      <c r="AQ73" s="294"/>
      <c r="AR73" s="294"/>
    </row>
    <row r="74" spans="1:46" hidden="1" x14ac:dyDescent="0.15"/>
  </sheetData>
  <sheetProtection algorithmName="SHA-512" hashValue="zG20FHhuetSVOzyFJECQcjApWbn2NLH04RdsJvyJyX3/5ALa6UfauA7u/MfuyLDRBy3XhPDfcs/d5AabDyOfpQ==" saltValue="FAm9CDY+l4YLbU/0rANeEA=="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8" scale="87"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73" zoomScaleNormal="100" zoomScaleSheetLayoutView="55" workbookViewId="0"/>
  </sheetViews>
  <sheetFormatPr defaultColWidth="0" defaultRowHeight="13.5" customHeight="1" zeroHeight="1" x14ac:dyDescent="0.15"/>
  <cols>
    <col min="1" max="125" width="2.5" style="292" customWidth="1"/>
    <col min="126" max="16384" width="9" style="291" hidden="1"/>
  </cols>
  <sheetData>
    <row r="1" spans="2:125"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x14ac:dyDescent="0.15">
      <c r="B2" s="291"/>
      <c r="DG2" s="291"/>
    </row>
    <row r="3" spans="2:125" x14ac:dyDescent="0.15">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x14ac:dyDescent="0.15"/>
    <row r="5" spans="2:125" x14ac:dyDescent="0.15"/>
    <row r="6" spans="2:125" x14ac:dyDescent="0.15"/>
    <row r="7" spans="2:125" x14ac:dyDescent="0.15"/>
    <row r="8" spans="2:125" x14ac:dyDescent="0.15"/>
    <row r="9" spans="2:125" x14ac:dyDescent="0.15">
      <c r="DU9" s="29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1"/>
    </row>
    <row r="18" spans="125:125" x14ac:dyDescent="0.15"/>
    <row r="19" spans="125:125" x14ac:dyDescent="0.15"/>
    <row r="20" spans="125:125" x14ac:dyDescent="0.15">
      <c r="DU20" s="291"/>
    </row>
    <row r="21" spans="125:125" x14ac:dyDescent="0.15">
      <c r="DU21" s="29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1"/>
    </row>
    <row r="29" spans="125:125" x14ac:dyDescent="0.15"/>
    <row r="30" spans="125:125" x14ac:dyDescent="0.15"/>
    <row r="31" spans="125:125" x14ac:dyDescent="0.15"/>
    <row r="32" spans="125:125" x14ac:dyDescent="0.15"/>
    <row r="33" spans="2:125" x14ac:dyDescent="0.15">
      <c r="B33" s="291"/>
      <c r="G33" s="291"/>
      <c r="I33" s="291"/>
    </row>
    <row r="34" spans="2:125" x14ac:dyDescent="0.15">
      <c r="C34" s="291"/>
      <c r="P34" s="291"/>
      <c r="DE34" s="291"/>
      <c r="DH34" s="291"/>
    </row>
    <row r="35" spans="2:125" x14ac:dyDescent="0.15">
      <c r="D35" s="291"/>
      <c r="E35" s="291"/>
      <c r="DG35" s="291"/>
      <c r="DJ35" s="291"/>
      <c r="DP35" s="291"/>
      <c r="DQ35" s="291"/>
      <c r="DR35" s="291"/>
      <c r="DS35" s="291"/>
      <c r="DT35" s="291"/>
      <c r="DU35" s="291"/>
    </row>
    <row r="36" spans="2:125" x14ac:dyDescent="0.15">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x14ac:dyDescent="0.15">
      <c r="DU37" s="291"/>
    </row>
    <row r="38" spans="2:125" x14ac:dyDescent="0.15">
      <c r="DT38" s="291"/>
      <c r="DU38" s="291"/>
    </row>
    <row r="39" spans="2:125" x14ac:dyDescent="0.15"/>
    <row r="40" spans="2:125" x14ac:dyDescent="0.15">
      <c r="DH40" s="291"/>
    </row>
    <row r="41" spans="2:125" x14ac:dyDescent="0.15">
      <c r="DE41" s="291"/>
    </row>
    <row r="42" spans="2:125" x14ac:dyDescent="0.15">
      <c r="DG42" s="291"/>
      <c r="DJ42" s="291"/>
    </row>
    <row r="43" spans="2:125" x14ac:dyDescent="0.15">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x14ac:dyDescent="0.15">
      <c r="DU44" s="291"/>
    </row>
    <row r="45" spans="2:125" x14ac:dyDescent="0.15"/>
    <row r="46" spans="2:125" x14ac:dyDescent="0.15"/>
    <row r="47" spans="2:125" x14ac:dyDescent="0.15"/>
    <row r="48" spans="2:125" x14ac:dyDescent="0.15">
      <c r="DT48" s="291"/>
      <c r="DU48" s="291"/>
    </row>
    <row r="49" spans="120:125" x14ac:dyDescent="0.15">
      <c r="DU49" s="291"/>
    </row>
    <row r="50" spans="120:125" x14ac:dyDescent="0.15">
      <c r="DU50" s="291"/>
    </row>
    <row r="51" spans="120:125" x14ac:dyDescent="0.15">
      <c r="DP51" s="291"/>
      <c r="DQ51" s="291"/>
      <c r="DR51" s="291"/>
      <c r="DS51" s="291"/>
      <c r="DT51" s="291"/>
      <c r="DU51" s="291"/>
    </row>
    <row r="52" spans="120:125" x14ac:dyDescent="0.15"/>
    <row r="53" spans="120:125" x14ac:dyDescent="0.15"/>
    <row r="54" spans="120:125" x14ac:dyDescent="0.15">
      <c r="DU54" s="291"/>
    </row>
    <row r="55" spans="120:125" x14ac:dyDescent="0.15"/>
    <row r="56" spans="120:125" x14ac:dyDescent="0.15"/>
    <row r="57" spans="120:125" x14ac:dyDescent="0.15"/>
    <row r="58" spans="120:125" x14ac:dyDescent="0.15">
      <c r="DU58" s="291"/>
    </row>
    <row r="59" spans="120:125" x14ac:dyDescent="0.15"/>
    <row r="60" spans="120:125" x14ac:dyDescent="0.15"/>
    <row r="61" spans="120:125" x14ac:dyDescent="0.15"/>
    <row r="62" spans="120:125" x14ac:dyDescent="0.15"/>
    <row r="63" spans="120:125" x14ac:dyDescent="0.15">
      <c r="DU63" s="291"/>
    </row>
    <row r="64" spans="120:125" x14ac:dyDescent="0.15">
      <c r="DT64" s="291"/>
      <c r="DU64" s="291"/>
    </row>
    <row r="65" spans="123:125" x14ac:dyDescent="0.15"/>
    <row r="66" spans="123:125" x14ac:dyDescent="0.15"/>
    <row r="67" spans="123:125" x14ac:dyDescent="0.15"/>
    <row r="68" spans="123:125" x14ac:dyDescent="0.15"/>
    <row r="69" spans="123:125" x14ac:dyDescent="0.15">
      <c r="DS69" s="291"/>
      <c r="DT69" s="291"/>
      <c r="DU69" s="29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1"/>
    </row>
    <row r="83" spans="116:125" x14ac:dyDescent="0.15">
      <c r="DM83" s="291"/>
      <c r="DN83" s="291"/>
      <c r="DO83" s="291"/>
      <c r="DP83" s="291"/>
      <c r="DQ83" s="291"/>
      <c r="DR83" s="291"/>
      <c r="DS83" s="291"/>
      <c r="DT83" s="291"/>
      <c r="DU83" s="291"/>
    </row>
    <row r="84" spans="116:125" x14ac:dyDescent="0.15"/>
    <row r="85" spans="116:125" x14ac:dyDescent="0.15"/>
    <row r="86" spans="116:125" x14ac:dyDescent="0.15"/>
    <row r="87" spans="116:125" x14ac:dyDescent="0.15"/>
    <row r="88" spans="116:125" x14ac:dyDescent="0.15">
      <c r="DU88" s="29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1"/>
      <c r="DT94" s="291"/>
      <c r="DU94" s="291"/>
    </row>
    <row r="95" spans="116:125" ht="13.5" customHeight="1" x14ac:dyDescent="0.15">
      <c r="DU95" s="29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1"/>
    </row>
    <row r="102" spans="124:125" ht="13.5" customHeight="1" x14ac:dyDescent="0.15"/>
    <row r="103" spans="124:125" ht="13.5" customHeight="1" x14ac:dyDescent="0.15"/>
    <row r="104" spans="124:125" ht="13.5" customHeight="1" x14ac:dyDescent="0.15">
      <c r="DT104" s="291"/>
      <c r="DU104" s="29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547</v>
      </c>
    </row>
    <row r="120" spans="125:125" ht="13.5" hidden="1" customHeight="1" x14ac:dyDescent="0.15"/>
    <row r="121" spans="125:125" ht="13.5" hidden="1" customHeight="1" x14ac:dyDescent="0.15">
      <c r="DU121" s="291"/>
    </row>
  </sheetData>
  <sheetProtection algorithmName="SHA-512" hashValue="uFrOxjJz9458oIu9CBVy6PMjgOesIl4d9d8NQYGhgU7y4oyIQvFLWBtggpM2b0uJv4rQY/YaS4OvowaKYVoElw==" saltValue="7I4TxE71Z7+ewq2o9t4FLw==" spinCount="100000" sheet="1" objects="1" scenarios="1"/>
  <dataConsolidate/>
  <phoneticPr fontId="2"/>
  <printOptions horizontalCentered="1" verticalCentered="1"/>
  <pageMargins left="0" right="0" top="0.19685039370078741" bottom="0" header="0.39370078740157483" footer="0"/>
  <pageSetup paperSize="8" scale="55"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92" customWidth="1"/>
    <col min="126" max="142" width="0" style="291" hidden="1" customWidth="1"/>
    <col min="143" max="16384" width="9" style="291" hidden="1"/>
  </cols>
  <sheetData>
    <row r="1" spans="1:125"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x14ac:dyDescent="0.15">
      <c r="B2" s="291"/>
      <c r="T2" s="291"/>
    </row>
    <row r="3" spans="1:125"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1"/>
      <c r="G33" s="291"/>
      <c r="I33" s="291"/>
    </row>
    <row r="34" spans="2:125" x14ac:dyDescent="0.15">
      <c r="C34" s="291"/>
      <c r="P34" s="291"/>
      <c r="R34" s="291"/>
      <c r="U34" s="291"/>
    </row>
    <row r="35" spans="2:125" x14ac:dyDescent="0.15">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x14ac:dyDescent="0.15">
      <c r="F36" s="291"/>
      <c r="H36" s="291"/>
      <c r="J36" s="291"/>
      <c r="K36" s="291"/>
      <c r="L36" s="291"/>
      <c r="M36" s="291"/>
      <c r="N36" s="291"/>
      <c r="O36" s="291"/>
      <c r="Q36" s="291"/>
      <c r="S36" s="291"/>
      <c r="V36" s="291"/>
    </row>
    <row r="37" spans="2:125" x14ac:dyDescent="0.15"/>
    <row r="38" spans="2:125" x14ac:dyDescent="0.15"/>
    <row r="39" spans="2:125" x14ac:dyDescent="0.15"/>
    <row r="40" spans="2:125" x14ac:dyDescent="0.15">
      <c r="U40" s="291"/>
    </row>
    <row r="41" spans="2:125" x14ac:dyDescent="0.15">
      <c r="R41" s="291"/>
    </row>
    <row r="42" spans="2:125" x14ac:dyDescent="0.15">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x14ac:dyDescent="0.15">
      <c r="Q43" s="291"/>
      <c r="S43" s="291"/>
      <c r="V43" s="29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548</v>
      </c>
    </row>
  </sheetData>
  <sheetProtection algorithmName="SHA-512" hashValue="WUFEVwP7pZxQtqexFTniFe90nkKQ0dqzYqDTt1ONebCAfJyf7iNC68J+ftYUi5BvN0cOIl5bhOS0j5mbrAenQQ==" saltValue="ekSECfKoclTXPxtQcaxIKw==" spinCount="100000" sheet="1" objects="1" scenarios="1"/>
  <dataConsolidate/>
  <phoneticPr fontId="2"/>
  <printOptions horizontalCentered="1" verticalCentered="1"/>
  <pageMargins left="0" right="0" top="0.19685039370078741" bottom="0" header="0.39370078740157483" footer="0"/>
  <pageSetup paperSize="8" scale="55"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Normal="10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549</v>
      </c>
      <c r="G46" s="8" t="s">
        <v>550</v>
      </c>
      <c r="H46" s="8" t="s">
        <v>551</v>
      </c>
      <c r="I46" s="8" t="s">
        <v>552</v>
      </c>
      <c r="J46" s="9" t="s">
        <v>553</v>
      </c>
    </row>
    <row r="47" spans="2:10" ht="57.75" customHeight="1" x14ac:dyDescent="0.15">
      <c r="B47" s="10"/>
      <c r="C47" s="1236" t="s">
        <v>3</v>
      </c>
      <c r="D47" s="1236"/>
      <c r="E47" s="1237"/>
      <c r="F47" s="11">
        <v>39.9</v>
      </c>
      <c r="G47" s="12">
        <v>44.83</v>
      </c>
      <c r="H47" s="12">
        <v>36.57</v>
      </c>
      <c r="I47" s="12">
        <v>40.44</v>
      </c>
      <c r="J47" s="13">
        <v>36.99</v>
      </c>
    </row>
    <row r="48" spans="2:10" ht="57.75" customHeight="1" x14ac:dyDescent="0.15">
      <c r="B48" s="14"/>
      <c r="C48" s="1238" t="s">
        <v>4</v>
      </c>
      <c r="D48" s="1238"/>
      <c r="E48" s="1239"/>
      <c r="F48" s="15">
        <v>8.08</v>
      </c>
      <c r="G48" s="16">
        <v>2.98</v>
      </c>
      <c r="H48" s="16">
        <v>12.43</v>
      </c>
      <c r="I48" s="16">
        <v>9.94</v>
      </c>
      <c r="J48" s="17">
        <v>12.74</v>
      </c>
    </row>
    <row r="49" spans="2:10" ht="57.75" customHeight="1" thickBot="1" x14ac:dyDescent="0.2">
      <c r="B49" s="18"/>
      <c r="C49" s="1240" t="s">
        <v>5</v>
      </c>
      <c r="D49" s="1240"/>
      <c r="E49" s="1241"/>
      <c r="F49" s="19" t="s">
        <v>554</v>
      </c>
      <c r="G49" s="20" t="s">
        <v>555</v>
      </c>
      <c r="H49" s="20" t="s">
        <v>556</v>
      </c>
      <c r="I49" s="20" t="s">
        <v>557</v>
      </c>
      <c r="J49" s="21" t="s">
        <v>558</v>
      </c>
    </row>
    <row r="50" spans="2:10" ht="13.5" customHeight="1" x14ac:dyDescent="0.15"/>
  </sheetData>
  <sheetProtection algorithmName="SHA-512" hashValue="WBT5vwhaUNduTi+ri9CzgmOfhrPIeg2wMk+LhERkIhYZRra4dPmGc84AtSI9xDeCE6h1mmrbKHT39MpyuCTDDg==" saltValue="WzysaleAs2Yy/PvCfmBDiw==" spinCount="100000" sheet="1" objects="1" scenarios="1"/>
  <mergeCells count="3">
    <mergeCell ref="C47:E47"/>
    <mergeCell ref="C48:E48"/>
    <mergeCell ref="C49:E49"/>
  </mergeCells>
  <phoneticPr fontId="2"/>
  <printOptions horizontalCentered="1"/>
  <pageMargins left="0" right="0" top="0.19685039370078741" bottom="0" header="0" footer="0"/>
  <pageSetup paperSize="8" scale="91"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Normal="10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549</v>
      </c>
      <c r="G33" s="29" t="s">
        <v>550</v>
      </c>
      <c r="H33" s="29" t="s">
        <v>551</v>
      </c>
      <c r="I33" s="29" t="s">
        <v>552</v>
      </c>
      <c r="J33" s="30" t="s">
        <v>553</v>
      </c>
      <c r="K33" s="22"/>
      <c r="L33" s="22"/>
      <c r="M33" s="22"/>
      <c r="N33" s="22"/>
      <c r="O33" s="22"/>
      <c r="P33" s="22"/>
    </row>
    <row r="34" spans="1:16" ht="39" customHeight="1" x14ac:dyDescent="0.15">
      <c r="A34" s="22"/>
      <c r="B34" s="31"/>
      <c r="C34" s="1248" t="s">
        <v>559</v>
      </c>
      <c r="D34" s="1248"/>
      <c r="E34" s="1249"/>
      <c r="F34" s="32">
        <v>8.07</v>
      </c>
      <c r="G34" s="33">
        <v>2.97</v>
      </c>
      <c r="H34" s="33">
        <v>12.42</v>
      </c>
      <c r="I34" s="33">
        <v>9.93</v>
      </c>
      <c r="J34" s="34">
        <v>12.73</v>
      </c>
      <c r="K34" s="22"/>
      <c r="L34" s="22"/>
      <c r="M34" s="22"/>
      <c r="N34" s="22"/>
      <c r="O34" s="22"/>
      <c r="P34" s="22"/>
    </row>
    <row r="35" spans="1:16" ht="39" customHeight="1" x14ac:dyDescent="0.15">
      <c r="A35" s="22"/>
      <c r="B35" s="35"/>
      <c r="C35" s="1242" t="s">
        <v>560</v>
      </c>
      <c r="D35" s="1243"/>
      <c r="E35" s="1244"/>
      <c r="F35" s="36">
        <v>0.84</v>
      </c>
      <c r="G35" s="37">
        <v>1.39</v>
      </c>
      <c r="H35" s="37">
        <v>1.44</v>
      </c>
      <c r="I35" s="37">
        <v>0.88</v>
      </c>
      <c r="J35" s="38">
        <v>0.83</v>
      </c>
      <c r="K35" s="22"/>
      <c r="L35" s="22"/>
      <c r="M35" s="22"/>
      <c r="N35" s="22"/>
      <c r="O35" s="22"/>
      <c r="P35" s="22"/>
    </row>
    <row r="36" spans="1:16" ht="39" customHeight="1" x14ac:dyDescent="0.15">
      <c r="A36" s="22"/>
      <c r="B36" s="35"/>
      <c r="C36" s="1242" t="s">
        <v>561</v>
      </c>
      <c r="D36" s="1243"/>
      <c r="E36" s="1244"/>
      <c r="F36" s="36">
        <v>0.53</v>
      </c>
      <c r="G36" s="37">
        <v>0.81</v>
      </c>
      <c r="H36" s="37">
        <v>1.22</v>
      </c>
      <c r="I36" s="37">
        <v>1.41</v>
      </c>
      <c r="J36" s="38">
        <v>0.71</v>
      </c>
      <c r="K36" s="22"/>
      <c r="L36" s="22"/>
      <c r="M36" s="22"/>
      <c r="N36" s="22"/>
      <c r="O36" s="22"/>
      <c r="P36" s="22"/>
    </row>
    <row r="37" spans="1:16" ht="39" customHeight="1" x14ac:dyDescent="0.15">
      <c r="A37" s="22"/>
      <c r="B37" s="35"/>
      <c r="C37" s="1242" t="s">
        <v>562</v>
      </c>
      <c r="D37" s="1243"/>
      <c r="E37" s="1244"/>
      <c r="F37" s="36">
        <v>0.05</v>
      </c>
      <c r="G37" s="37">
        <v>0</v>
      </c>
      <c r="H37" s="37">
        <v>0</v>
      </c>
      <c r="I37" s="37">
        <v>0.02</v>
      </c>
      <c r="J37" s="38">
        <v>0.01</v>
      </c>
      <c r="K37" s="22"/>
      <c r="L37" s="22"/>
      <c r="M37" s="22"/>
      <c r="N37" s="22"/>
      <c r="O37" s="22"/>
      <c r="P37" s="22"/>
    </row>
    <row r="38" spans="1:16" ht="39" customHeight="1" x14ac:dyDescent="0.15">
      <c r="A38" s="22"/>
      <c r="B38" s="35"/>
      <c r="C38" s="1242" t="s">
        <v>563</v>
      </c>
      <c r="D38" s="1243"/>
      <c r="E38" s="1244"/>
      <c r="F38" s="36">
        <v>0.12</v>
      </c>
      <c r="G38" s="37">
        <v>0.34</v>
      </c>
      <c r="H38" s="37">
        <v>0.09</v>
      </c>
      <c r="I38" s="37">
        <v>0</v>
      </c>
      <c r="J38" s="38">
        <v>0</v>
      </c>
      <c r="K38" s="22"/>
      <c r="L38" s="22"/>
      <c r="M38" s="22"/>
      <c r="N38" s="22"/>
      <c r="O38" s="22"/>
      <c r="P38" s="22"/>
    </row>
    <row r="39" spans="1:16" ht="39" customHeight="1" x14ac:dyDescent="0.15">
      <c r="A39" s="22"/>
      <c r="B39" s="35"/>
      <c r="C39" s="1242"/>
      <c r="D39" s="1243"/>
      <c r="E39" s="1244"/>
      <c r="F39" s="36"/>
      <c r="G39" s="37"/>
      <c r="H39" s="37"/>
      <c r="I39" s="37"/>
      <c r="J39" s="38"/>
      <c r="K39" s="22"/>
      <c r="L39" s="22"/>
      <c r="M39" s="22"/>
      <c r="N39" s="22"/>
      <c r="O39" s="22"/>
      <c r="P39" s="22"/>
    </row>
    <row r="40" spans="1:16" ht="39" customHeight="1" x14ac:dyDescent="0.15">
      <c r="A40" s="22"/>
      <c r="B40" s="35"/>
      <c r="C40" s="1242"/>
      <c r="D40" s="1243"/>
      <c r="E40" s="1244"/>
      <c r="F40" s="36"/>
      <c r="G40" s="37"/>
      <c r="H40" s="37"/>
      <c r="I40" s="37"/>
      <c r="J40" s="38"/>
      <c r="K40" s="22"/>
      <c r="L40" s="22"/>
      <c r="M40" s="22"/>
      <c r="N40" s="22"/>
      <c r="O40" s="22"/>
      <c r="P40" s="22"/>
    </row>
    <row r="41" spans="1:16" ht="39" customHeight="1" x14ac:dyDescent="0.15">
      <c r="A41" s="22"/>
      <c r="B41" s="35"/>
      <c r="C41" s="1242"/>
      <c r="D41" s="1243"/>
      <c r="E41" s="1244"/>
      <c r="F41" s="36"/>
      <c r="G41" s="37"/>
      <c r="H41" s="37"/>
      <c r="I41" s="37"/>
      <c r="J41" s="38"/>
      <c r="K41" s="22"/>
      <c r="L41" s="22"/>
      <c r="M41" s="22"/>
      <c r="N41" s="22"/>
      <c r="O41" s="22"/>
      <c r="P41" s="22"/>
    </row>
    <row r="42" spans="1:16" ht="39" customHeight="1" x14ac:dyDescent="0.15">
      <c r="A42" s="22"/>
      <c r="B42" s="39"/>
      <c r="C42" s="1242" t="s">
        <v>564</v>
      </c>
      <c r="D42" s="1243"/>
      <c r="E42" s="1244"/>
      <c r="F42" s="36" t="s">
        <v>507</v>
      </c>
      <c r="G42" s="37" t="s">
        <v>507</v>
      </c>
      <c r="H42" s="37" t="s">
        <v>507</v>
      </c>
      <c r="I42" s="37" t="s">
        <v>507</v>
      </c>
      <c r="J42" s="38" t="s">
        <v>507</v>
      </c>
      <c r="K42" s="22"/>
      <c r="L42" s="22"/>
      <c r="M42" s="22"/>
      <c r="N42" s="22"/>
      <c r="O42" s="22"/>
      <c r="P42" s="22"/>
    </row>
    <row r="43" spans="1:16" ht="39" customHeight="1" thickBot="1" x14ac:dyDescent="0.2">
      <c r="A43" s="22"/>
      <c r="B43" s="40"/>
      <c r="C43" s="1245" t="s">
        <v>565</v>
      </c>
      <c r="D43" s="1246"/>
      <c r="E43" s="1247"/>
      <c r="F43" s="41" t="s">
        <v>507</v>
      </c>
      <c r="G43" s="42" t="s">
        <v>507</v>
      </c>
      <c r="H43" s="42" t="s">
        <v>507</v>
      </c>
      <c r="I43" s="42" t="s">
        <v>507</v>
      </c>
      <c r="J43" s="43" t="s">
        <v>507</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nzdWTU3LeZMe7WKJ2Mt3zvANTRkYmxKHgEc6EDkRzrQv1xOLQVHL4qubhTpCDuwnxJi+KAh+yHIiirGqmfT5Ow==" saltValue="ZKE/SPXx8tqUI4QOMIbM0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8" scale="87"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topLeftCell="A31" zoomScaleNormal="10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549</v>
      </c>
      <c r="L44" s="56" t="s">
        <v>550</v>
      </c>
      <c r="M44" s="56" t="s">
        <v>551</v>
      </c>
      <c r="N44" s="56" t="s">
        <v>552</v>
      </c>
      <c r="O44" s="57" t="s">
        <v>553</v>
      </c>
      <c r="P44" s="48"/>
      <c r="Q44" s="48"/>
      <c r="R44" s="48"/>
      <c r="S44" s="48"/>
      <c r="T44" s="48"/>
      <c r="U44" s="48"/>
    </row>
    <row r="45" spans="1:21" ht="30.75" customHeight="1" x14ac:dyDescent="0.15">
      <c r="A45" s="48"/>
      <c r="B45" s="1250" t="s">
        <v>11</v>
      </c>
      <c r="C45" s="1251"/>
      <c r="D45" s="58"/>
      <c r="E45" s="1256" t="s">
        <v>12</v>
      </c>
      <c r="F45" s="1256"/>
      <c r="G45" s="1256"/>
      <c r="H45" s="1256"/>
      <c r="I45" s="1256"/>
      <c r="J45" s="1257"/>
      <c r="K45" s="59">
        <v>180</v>
      </c>
      <c r="L45" s="60">
        <v>172</v>
      </c>
      <c r="M45" s="60">
        <v>172</v>
      </c>
      <c r="N45" s="60">
        <v>193</v>
      </c>
      <c r="O45" s="61">
        <v>216</v>
      </c>
      <c r="P45" s="48"/>
      <c r="Q45" s="48"/>
      <c r="R45" s="48"/>
      <c r="S45" s="48"/>
      <c r="T45" s="48"/>
      <c r="U45" s="48"/>
    </row>
    <row r="46" spans="1:21" ht="30.75" customHeight="1" x14ac:dyDescent="0.15">
      <c r="A46" s="48"/>
      <c r="B46" s="1252"/>
      <c r="C46" s="1253"/>
      <c r="D46" s="62"/>
      <c r="E46" s="1258" t="s">
        <v>13</v>
      </c>
      <c r="F46" s="1258"/>
      <c r="G46" s="1258"/>
      <c r="H46" s="1258"/>
      <c r="I46" s="1258"/>
      <c r="J46" s="1259"/>
      <c r="K46" s="63" t="s">
        <v>507</v>
      </c>
      <c r="L46" s="64" t="s">
        <v>507</v>
      </c>
      <c r="M46" s="64" t="s">
        <v>507</v>
      </c>
      <c r="N46" s="64" t="s">
        <v>507</v>
      </c>
      <c r="O46" s="65" t="s">
        <v>507</v>
      </c>
      <c r="P46" s="48"/>
      <c r="Q46" s="48"/>
      <c r="R46" s="48"/>
      <c r="S46" s="48"/>
      <c r="T46" s="48"/>
      <c r="U46" s="48"/>
    </row>
    <row r="47" spans="1:21" ht="30.75" customHeight="1" x14ac:dyDescent="0.15">
      <c r="A47" s="48"/>
      <c r="B47" s="1252"/>
      <c r="C47" s="1253"/>
      <c r="D47" s="62"/>
      <c r="E47" s="1258" t="s">
        <v>14</v>
      </c>
      <c r="F47" s="1258"/>
      <c r="G47" s="1258"/>
      <c r="H47" s="1258"/>
      <c r="I47" s="1258"/>
      <c r="J47" s="1259"/>
      <c r="K47" s="63" t="s">
        <v>507</v>
      </c>
      <c r="L47" s="64" t="s">
        <v>507</v>
      </c>
      <c r="M47" s="64" t="s">
        <v>507</v>
      </c>
      <c r="N47" s="64" t="s">
        <v>507</v>
      </c>
      <c r="O47" s="65" t="s">
        <v>507</v>
      </c>
      <c r="P47" s="48"/>
      <c r="Q47" s="48"/>
      <c r="R47" s="48"/>
      <c r="S47" s="48"/>
      <c r="T47" s="48"/>
      <c r="U47" s="48"/>
    </row>
    <row r="48" spans="1:21" ht="30.75" customHeight="1" x14ac:dyDescent="0.15">
      <c r="A48" s="48"/>
      <c r="B48" s="1252"/>
      <c r="C48" s="1253"/>
      <c r="D48" s="62"/>
      <c r="E48" s="1258" t="s">
        <v>15</v>
      </c>
      <c r="F48" s="1258"/>
      <c r="G48" s="1258"/>
      <c r="H48" s="1258"/>
      <c r="I48" s="1258"/>
      <c r="J48" s="1259"/>
      <c r="K48" s="63" t="s">
        <v>507</v>
      </c>
      <c r="L48" s="64" t="s">
        <v>507</v>
      </c>
      <c r="M48" s="64" t="s">
        <v>507</v>
      </c>
      <c r="N48" s="64" t="s">
        <v>507</v>
      </c>
      <c r="O48" s="65" t="s">
        <v>507</v>
      </c>
      <c r="P48" s="48"/>
      <c r="Q48" s="48"/>
      <c r="R48" s="48"/>
      <c r="S48" s="48"/>
      <c r="T48" s="48"/>
      <c r="U48" s="48"/>
    </row>
    <row r="49" spans="1:21" ht="30.75" customHeight="1" x14ac:dyDescent="0.15">
      <c r="A49" s="48"/>
      <c r="B49" s="1252"/>
      <c r="C49" s="1253"/>
      <c r="D49" s="62"/>
      <c r="E49" s="1258" t="s">
        <v>16</v>
      </c>
      <c r="F49" s="1258"/>
      <c r="G49" s="1258"/>
      <c r="H49" s="1258"/>
      <c r="I49" s="1258"/>
      <c r="J49" s="1259"/>
      <c r="K49" s="63">
        <v>5</v>
      </c>
      <c r="L49" s="64">
        <v>1</v>
      </c>
      <c r="M49" s="64">
        <v>1</v>
      </c>
      <c r="N49" s="64">
        <v>1</v>
      </c>
      <c r="O49" s="65">
        <v>1</v>
      </c>
      <c r="P49" s="48"/>
      <c r="Q49" s="48"/>
      <c r="R49" s="48"/>
      <c r="S49" s="48"/>
      <c r="T49" s="48"/>
      <c r="U49" s="48"/>
    </row>
    <row r="50" spans="1:21" ht="30.75" customHeight="1" x14ac:dyDescent="0.15">
      <c r="A50" s="48"/>
      <c r="B50" s="1252"/>
      <c r="C50" s="1253"/>
      <c r="D50" s="62"/>
      <c r="E50" s="1258" t="s">
        <v>17</v>
      </c>
      <c r="F50" s="1258"/>
      <c r="G50" s="1258"/>
      <c r="H50" s="1258"/>
      <c r="I50" s="1258"/>
      <c r="J50" s="1259"/>
      <c r="K50" s="63" t="s">
        <v>507</v>
      </c>
      <c r="L50" s="64" t="s">
        <v>507</v>
      </c>
      <c r="M50" s="64" t="s">
        <v>507</v>
      </c>
      <c r="N50" s="64" t="s">
        <v>507</v>
      </c>
      <c r="O50" s="65" t="s">
        <v>507</v>
      </c>
      <c r="P50" s="48"/>
      <c r="Q50" s="48"/>
      <c r="R50" s="48"/>
      <c r="S50" s="48"/>
      <c r="T50" s="48"/>
      <c r="U50" s="48"/>
    </row>
    <row r="51" spans="1:21" ht="30.75" customHeight="1" x14ac:dyDescent="0.15">
      <c r="A51" s="48"/>
      <c r="B51" s="1254"/>
      <c r="C51" s="1255"/>
      <c r="D51" s="66"/>
      <c r="E51" s="1258" t="s">
        <v>18</v>
      </c>
      <c r="F51" s="1258"/>
      <c r="G51" s="1258"/>
      <c r="H51" s="1258"/>
      <c r="I51" s="1258"/>
      <c r="J51" s="1259"/>
      <c r="K51" s="63">
        <v>1</v>
      </c>
      <c r="L51" s="64">
        <v>1</v>
      </c>
      <c r="M51" s="64">
        <v>1</v>
      </c>
      <c r="N51" s="64">
        <v>0</v>
      </c>
      <c r="O51" s="65" t="s">
        <v>507</v>
      </c>
      <c r="P51" s="48"/>
      <c r="Q51" s="48"/>
      <c r="R51" s="48"/>
      <c r="S51" s="48"/>
      <c r="T51" s="48"/>
      <c r="U51" s="48"/>
    </row>
    <row r="52" spans="1:21" ht="30.75" customHeight="1" x14ac:dyDescent="0.15">
      <c r="A52" s="48"/>
      <c r="B52" s="1260" t="s">
        <v>19</v>
      </c>
      <c r="C52" s="1261"/>
      <c r="D52" s="66"/>
      <c r="E52" s="1258" t="s">
        <v>20</v>
      </c>
      <c r="F52" s="1258"/>
      <c r="G52" s="1258"/>
      <c r="H52" s="1258"/>
      <c r="I52" s="1258"/>
      <c r="J52" s="1259"/>
      <c r="K52" s="63">
        <v>131</v>
      </c>
      <c r="L52" s="64">
        <v>129</v>
      </c>
      <c r="M52" s="64">
        <v>133</v>
      </c>
      <c r="N52" s="64">
        <v>146</v>
      </c>
      <c r="O52" s="65">
        <v>163</v>
      </c>
      <c r="P52" s="48"/>
      <c r="Q52" s="48"/>
      <c r="R52" s="48"/>
      <c r="S52" s="48"/>
      <c r="T52" s="48"/>
      <c r="U52" s="48"/>
    </row>
    <row r="53" spans="1:21" ht="30.75" customHeight="1" thickBot="1" x14ac:dyDescent="0.2">
      <c r="A53" s="48"/>
      <c r="B53" s="1262" t="s">
        <v>21</v>
      </c>
      <c r="C53" s="1263"/>
      <c r="D53" s="67"/>
      <c r="E53" s="1264" t="s">
        <v>22</v>
      </c>
      <c r="F53" s="1264"/>
      <c r="G53" s="1264"/>
      <c r="H53" s="1264"/>
      <c r="I53" s="1264"/>
      <c r="J53" s="1265"/>
      <c r="K53" s="68">
        <v>55</v>
      </c>
      <c r="L53" s="69">
        <v>45</v>
      </c>
      <c r="M53" s="69">
        <v>41</v>
      </c>
      <c r="N53" s="69">
        <v>48</v>
      </c>
      <c r="O53" s="70">
        <v>54</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566</v>
      </c>
      <c r="P55" s="48"/>
      <c r="Q55" s="48"/>
      <c r="R55" s="48"/>
      <c r="S55" s="48"/>
      <c r="T55" s="48"/>
      <c r="U55" s="48"/>
    </row>
    <row r="56" spans="1:21" ht="31.5" customHeight="1" thickBot="1" x14ac:dyDescent="0.2">
      <c r="A56" s="48"/>
      <c r="B56" s="76"/>
      <c r="C56" s="77"/>
      <c r="D56" s="77"/>
      <c r="E56" s="78"/>
      <c r="F56" s="78"/>
      <c r="G56" s="78"/>
      <c r="H56" s="78"/>
      <c r="I56" s="78"/>
      <c r="J56" s="79" t="s">
        <v>2</v>
      </c>
      <c r="K56" s="80" t="s">
        <v>567</v>
      </c>
      <c r="L56" s="81" t="s">
        <v>568</v>
      </c>
      <c r="M56" s="81" t="s">
        <v>569</v>
      </c>
      <c r="N56" s="81" t="s">
        <v>570</v>
      </c>
      <c r="O56" s="82" t="s">
        <v>571</v>
      </c>
      <c r="P56" s="48"/>
      <c r="Q56" s="48"/>
      <c r="R56" s="48"/>
      <c r="S56" s="48"/>
      <c r="T56" s="48"/>
      <c r="U56" s="48"/>
    </row>
    <row r="57" spans="1:21" ht="31.5" customHeight="1" x14ac:dyDescent="0.15">
      <c r="B57" s="1266" t="s">
        <v>25</v>
      </c>
      <c r="C57" s="1267"/>
      <c r="D57" s="1270" t="s">
        <v>26</v>
      </c>
      <c r="E57" s="1271"/>
      <c r="F57" s="1271"/>
      <c r="G57" s="1271"/>
      <c r="H57" s="1271"/>
      <c r="I57" s="1271"/>
      <c r="J57" s="1272"/>
      <c r="K57" s="83" t="s">
        <v>582</v>
      </c>
      <c r="L57" s="84" t="s">
        <v>582</v>
      </c>
      <c r="M57" s="84" t="s">
        <v>582</v>
      </c>
      <c r="N57" s="84" t="s">
        <v>582</v>
      </c>
      <c r="O57" s="85" t="s">
        <v>582</v>
      </c>
    </row>
    <row r="58" spans="1:21" ht="31.5" customHeight="1" thickBot="1" x14ac:dyDescent="0.2">
      <c r="B58" s="1268"/>
      <c r="C58" s="1269"/>
      <c r="D58" s="1273" t="s">
        <v>27</v>
      </c>
      <c r="E58" s="1274"/>
      <c r="F58" s="1274"/>
      <c r="G58" s="1274"/>
      <c r="H58" s="1274"/>
      <c r="I58" s="1274"/>
      <c r="J58" s="1275"/>
      <c r="K58" s="86" t="s">
        <v>582</v>
      </c>
      <c r="L58" s="87" t="s">
        <v>582</v>
      </c>
      <c r="M58" s="87" t="s">
        <v>582</v>
      </c>
      <c r="N58" s="87" t="s">
        <v>582</v>
      </c>
      <c r="O58" s="88" t="s">
        <v>582</v>
      </c>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SGhVqSMnb4QgRlT+KaJYlAsJJgCHR8xnnR+804czE95fxyEyXwjq+NAmEy1GeOOfMZJey2KANR6R7/A7SnaEgg==" saltValue="17/mFhuHDtmz9nnNi6/7CQ=="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8" scale="79"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86"/>
  <sheetViews>
    <sheetView showGridLines="0" topLeftCell="A4" zoomScaleNormal="10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549</v>
      </c>
      <c r="J40" s="100" t="s">
        <v>550</v>
      </c>
      <c r="K40" s="100" t="s">
        <v>551</v>
      </c>
      <c r="L40" s="100" t="s">
        <v>552</v>
      </c>
      <c r="M40" s="101" t="s">
        <v>553</v>
      </c>
    </row>
    <row r="41" spans="2:13" ht="27.75" customHeight="1" x14ac:dyDescent="0.15">
      <c r="B41" s="1276" t="s">
        <v>30</v>
      </c>
      <c r="C41" s="1277"/>
      <c r="D41" s="102"/>
      <c r="E41" s="1282" t="s">
        <v>31</v>
      </c>
      <c r="F41" s="1282"/>
      <c r="G41" s="1282"/>
      <c r="H41" s="1283"/>
      <c r="I41" s="103">
        <v>1948</v>
      </c>
      <c r="J41" s="104">
        <v>2279</v>
      </c>
      <c r="K41" s="104">
        <v>2571</v>
      </c>
      <c r="L41" s="104">
        <v>2575</v>
      </c>
      <c r="M41" s="105">
        <v>2532</v>
      </c>
    </row>
    <row r="42" spans="2:13" ht="27.75" customHeight="1" x14ac:dyDescent="0.15">
      <c r="B42" s="1278"/>
      <c r="C42" s="1279"/>
      <c r="D42" s="106"/>
      <c r="E42" s="1284" t="s">
        <v>32</v>
      </c>
      <c r="F42" s="1284"/>
      <c r="G42" s="1284"/>
      <c r="H42" s="1285"/>
      <c r="I42" s="107" t="s">
        <v>507</v>
      </c>
      <c r="J42" s="108" t="s">
        <v>507</v>
      </c>
      <c r="K42" s="108" t="s">
        <v>507</v>
      </c>
      <c r="L42" s="108" t="s">
        <v>507</v>
      </c>
      <c r="M42" s="109" t="s">
        <v>507</v>
      </c>
    </row>
    <row r="43" spans="2:13" ht="27.75" customHeight="1" x14ac:dyDescent="0.15">
      <c r="B43" s="1278"/>
      <c r="C43" s="1279"/>
      <c r="D43" s="106"/>
      <c r="E43" s="1284" t="s">
        <v>33</v>
      </c>
      <c r="F43" s="1284"/>
      <c r="G43" s="1284"/>
      <c r="H43" s="1285"/>
      <c r="I43" s="107" t="s">
        <v>507</v>
      </c>
      <c r="J43" s="108" t="s">
        <v>507</v>
      </c>
      <c r="K43" s="108" t="s">
        <v>507</v>
      </c>
      <c r="L43" s="108" t="s">
        <v>507</v>
      </c>
      <c r="M43" s="109" t="s">
        <v>507</v>
      </c>
    </row>
    <row r="44" spans="2:13" ht="27.75" customHeight="1" x14ac:dyDescent="0.15">
      <c r="B44" s="1278"/>
      <c r="C44" s="1279"/>
      <c r="D44" s="106"/>
      <c r="E44" s="1284" t="s">
        <v>34</v>
      </c>
      <c r="F44" s="1284"/>
      <c r="G44" s="1284"/>
      <c r="H44" s="1285"/>
      <c r="I44" s="107">
        <v>11</v>
      </c>
      <c r="J44" s="108">
        <v>12</v>
      </c>
      <c r="K44" s="108">
        <v>12</v>
      </c>
      <c r="L44" s="108">
        <v>11</v>
      </c>
      <c r="M44" s="109">
        <v>10</v>
      </c>
    </row>
    <row r="45" spans="2:13" ht="27.75" customHeight="1" x14ac:dyDescent="0.15">
      <c r="B45" s="1278"/>
      <c r="C45" s="1279"/>
      <c r="D45" s="106"/>
      <c r="E45" s="1284" t="s">
        <v>35</v>
      </c>
      <c r="F45" s="1284"/>
      <c r="G45" s="1284"/>
      <c r="H45" s="1285"/>
      <c r="I45" s="107">
        <v>200</v>
      </c>
      <c r="J45" s="108">
        <v>142</v>
      </c>
      <c r="K45" s="108">
        <v>141</v>
      </c>
      <c r="L45" s="108">
        <v>154</v>
      </c>
      <c r="M45" s="109">
        <v>159</v>
      </c>
    </row>
    <row r="46" spans="2:13" ht="27.75" customHeight="1" x14ac:dyDescent="0.15">
      <c r="B46" s="1278"/>
      <c r="C46" s="1279"/>
      <c r="D46" s="110"/>
      <c r="E46" s="1284" t="s">
        <v>36</v>
      </c>
      <c r="F46" s="1284"/>
      <c r="G46" s="1284"/>
      <c r="H46" s="1285"/>
      <c r="I46" s="107" t="s">
        <v>507</v>
      </c>
      <c r="J46" s="108" t="s">
        <v>507</v>
      </c>
      <c r="K46" s="108" t="s">
        <v>507</v>
      </c>
      <c r="L46" s="108" t="s">
        <v>507</v>
      </c>
      <c r="M46" s="109" t="s">
        <v>507</v>
      </c>
    </row>
    <row r="47" spans="2:13" ht="27.75" customHeight="1" x14ac:dyDescent="0.15">
      <c r="B47" s="1278"/>
      <c r="C47" s="1279"/>
      <c r="D47" s="111"/>
      <c r="E47" s="1286" t="s">
        <v>37</v>
      </c>
      <c r="F47" s="1287"/>
      <c r="G47" s="1287"/>
      <c r="H47" s="1288"/>
      <c r="I47" s="107" t="s">
        <v>507</v>
      </c>
      <c r="J47" s="108" t="s">
        <v>507</v>
      </c>
      <c r="K47" s="108" t="s">
        <v>507</v>
      </c>
      <c r="L47" s="108" t="s">
        <v>507</v>
      </c>
      <c r="M47" s="109" t="s">
        <v>507</v>
      </c>
    </row>
    <row r="48" spans="2:13" ht="27.75" customHeight="1" x14ac:dyDescent="0.15">
      <c r="B48" s="1278"/>
      <c r="C48" s="1279"/>
      <c r="D48" s="106"/>
      <c r="E48" s="1284" t="s">
        <v>38</v>
      </c>
      <c r="F48" s="1284"/>
      <c r="G48" s="1284"/>
      <c r="H48" s="1285"/>
      <c r="I48" s="107" t="s">
        <v>507</v>
      </c>
      <c r="J48" s="108" t="s">
        <v>507</v>
      </c>
      <c r="K48" s="108" t="s">
        <v>507</v>
      </c>
      <c r="L48" s="108" t="s">
        <v>507</v>
      </c>
      <c r="M48" s="109" t="s">
        <v>507</v>
      </c>
    </row>
    <row r="49" spans="2:13" ht="27.75" customHeight="1" x14ac:dyDescent="0.15">
      <c r="B49" s="1280"/>
      <c r="C49" s="1281"/>
      <c r="D49" s="106"/>
      <c r="E49" s="1284" t="s">
        <v>39</v>
      </c>
      <c r="F49" s="1284"/>
      <c r="G49" s="1284"/>
      <c r="H49" s="1285"/>
      <c r="I49" s="107" t="s">
        <v>507</v>
      </c>
      <c r="J49" s="108" t="s">
        <v>507</v>
      </c>
      <c r="K49" s="108" t="s">
        <v>507</v>
      </c>
      <c r="L49" s="108" t="s">
        <v>507</v>
      </c>
      <c r="M49" s="109" t="s">
        <v>507</v>
      </c>
    </row>
    <row r="50" spans="2:13" ht="27.75" customHeight="1" x14ac:dyDescent="0.15">
      <c r="B50" s="1289" t="s">
        <v>40</v>
      </c>
      <c r="C50" s="1290"/>
      <c r="D50" s="112"/>
      <c r="E50" s="1284" t="s">
        <v>41</v>
      </c>
      <c r="F50" s="1284"/>
      <c r="G50" s="1284"/>
      <c r="H50" s="1285"/>
      <c r="I50" s="107">
        <v>1481</v>
      </c>
      <c r="J50" s="108">
        <v>1423</v>
      </c>
      <c r="K50" s="108">
        <v>1264</v>
      </c>
      <c r="L50" s="108">
        <v>1032</v>
      </c>
      <c r="M50" s="109">
        <v>901</v>
      </c>
    </row>
    <row r="51" spans="2:13" ht="27.75" customHeight="1" x14ac:dyDescent="0.15">
      <c r="B51" s="1278"/>
      <c r="C51" s="1279"/>
      <c r="D51" s="106"/>
      <c r="E51" s="1284" t="s">
        <v>42</v>
      </c>
      <c r="F51" s="1284"/>
      <c r="G51" s="1284"/>
      <c r="H51" s="1285"/>
      <c r="I51" s="107">
        <v>202</v>
      </c>
      <c r="J51" s="108">
        <v>201</v>
      </c>
      <c r="K51" s="108">
        <v>357</v>
      </c>
      <c r="L51" s="108">
        <v>356</v>
      </c>
      <c r="M51" s="109">
        <v>346</v>
      </c>
    </row>
    <row r="52" spans="2:13" ht="27.75" customHeight="1" x14ac:dyDescent="0.15">
      <c r="B52" s="1280"/>
      <c r="C52" s="1281"/>
      <c r="D52" s="106"/>
      <c r="E52" s="1284" t="s">
        <v>43</v>
      </c>
      <c r="F52" s="1284"/>
      <c r="G52" s="1284"/>
      <c r="H52" s="1285"/>
      <c r="I52" s="107">
        <v>1409</v>
      </c>
      <c r="J52" s="108">
        <v>1497</v>
      </c>
      <c r="K52" s="108">
        <v>1627</v>
      </c>
      <c r="L52" s="108">
        <v>1720</v>
      </c>
      <c r="M52" s="109">
        <v>1666</v>
      </c>
    </row>
    <row r="53" spans="2:13" ht="27.75" customHeight="1" thickBot="1" x14ac:dyDescent="0.2">
      <c r="B53" s="1291" t="s">
        <v>44</v>
      </c>
      <c r="C53" s="1292"/>
      <c r="D53" s="113"/>
      <c r="E53" s="1293" t="s">
        <v>45</v>
      </c>
      <c r="F53" s="1293"/>
      <c r="G53" s="1293"/>
      <c r="H53" s="1294"/>
      <c r="I53" s="114">
        <v>-932</v>
      </c>
      <c r="J53" s="115">
        <v>-687</v>
      </c>
      <c r="K53" s="115">
        <v>-524</v>
      </c>
      <c r="L53" s="115">
        <v>-368</v>
      </c>
      <c r="M53" s="116">
        <v>-211</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GT+a9Yw9f+XxX2bAzN2oXeGrEWnPBIBT7cBkJPlCkYiSU4MwsajVoUSFirJriok4rTipvnRG0xuFagHTsAx9bQ==" saltValue="/4ylV4dXHzudqPlg0V46+g=="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8" scale="83"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opLeftCell="A49" zoomScale="75" zoomScaleNormal="75" zoomScaleSheetLayoutView="100" workbookViewId="0">
      <selection activeCell="H60" sqref="H60"/>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551</v>
      </c>
      <c r="G54" s="125" t="s">
        <v>552</v>
      </c>
      <c r="H54" s="126" t="s">
        <v>553</v>
      </c>
    </row>
    <row r="55" spans="2:8" ht="52.5" customHeight="1" x14ac:dyDescent="0.15">
      <c r="B55" s="127"/>
      <c r="C55" s="1303" t="s">
        <v>48</v>
      </c>
      <c r="D55" s="1303"/>
      <c r="E55" s="1304"/>
      <c r="F55" s="128">
        <v>239</v>
      </c>
      <c r="G55" s="128">
        <v>244</v>
      </c>
      <c r="H55" s="129">
        <v>228</v>
      </c>
    </row>
    <row r="56" spans="2:8" ht="52.5" customHeight="1" x14ac:dyDescent="0.15">
      <c r="B56" s="130"/>
      <c r="C56" s="1305" t="s">
        <v>49</v>
      </c>
      <c r="D56" s="1305"/>
      <c r="E56" s="1306"/>
      <c r="F56" s="131">
        <v>120</v>
      </c>
      <c r="G56" s="131">
        <v>90</v>
      </c>
      <c r="H56" s="132">
        <v>66</v>
      </c>
    </row>
    <row r="57" spans="2:8" ht="53.25" customHeight="1" x14ac:dyDescent="0.15">
      <c r="B57" s="130"/>
      <c r="C57" s="1307" t="s">
        <v>50</v>
      </c>
      <c r="D57" s="1307"/>
      <c r="E57" s="1308"/>
      <c r="F57" s="133">
        <v>758</v>
      </c>
      <c r="G57" s="133">
        <v>574</v>
      </c>
      <c r="H57" s="134">
        <v>451</v>
      </c>
    </row>
    <row r="58" spans="2:8" ht="45.75" customHeight="1" x14ac:dyDescent="0.15">
      <c r="B58" s="135"/>
      <c r="C58" s="1295" t="s">
        <v>583</v>
      </c>
      <c r="D58" s="1296"/>
      <c r="E58" s="1297"/>
      <c r="F58" s="136">
        <v>396</v>
      </c>
      <c r="G58" s="136">
        <v>258</v>
      </c>
      <c r="H58" s="137">
        <v>171</v>
      </c>
    </row>
    <row r="59" spans="2:8" ht="45.75" customHeight="1" x14ac:dyDescent="0.15">
      <c r="B59" s="135"/>
      <c r="C59" s="1295" t="s">
        <v>584</v>
      </c>
      <c r="D59" s="1296"/>
      <c r="E59" s="1297"/>
      <c r="F59" s="136">
        <v>130</v>
      </c>
      <c r="G59" s="136">
        <v>120</v>
      </c>
      <c r="H59" s="137">
        <v>110</v>
      </c>
    </row>
    <row r="60" spans="2:8" ht="45.75" customHeight="1" x14ac:dyDescent="0.15">
      <c r="B60" s="135"/>
      <c r="C60" s="1295" t="s">
        <v>585</v>
      </c>
      <c r="D60" s="1296"/>
      <c r="E60" s="1297"/>
      <c r="F60" s="136">
        <v>96</v>
      </c>
      <c r="G60" s="136">
        <v>86</v>
      </c>
      <c r="H60" s="137">
        <v>86</v>
      </c>
    </row>
    <row r="61" spans="2:8" ht="45.75" customHeight="1" x14ac:dyDescent="0.15">
      <c r="B61" s="135"/>
      <c r="C61" s="1295" t="s">
        <v>586</v>
      </c>
      <c r="D61" s="1296"/>
      <c r="E61" s="1297"/>
      <c r="F61" s="136">
        <v>95</v>
      </c>
      <c r="G61" s="136">
        <v>74</v>
      </c>
      <c r="H61" s="137">
        <v>55</v>
      </c>
    </row>
    <row r="62" spans="2:8" ht="45.75" customHeight="1" thickBot="1" x14ac:dyDescent="0.2">
      <c r="B62" s="138"/>
      <c r="C62" s="1298" t="s">
        <v>587</v>
      </c>
      <c r="D62" s="1299"/>
      <c r="E62" s="1300"/>
      <c r="F62" s="139">
        <v>6</v>
      </c>
      <c r="G62" s="139">
        <v>6</v>
      </c>
      <c r="H62" s="140">
        <v>6</v>
      </c>
    </row>
    <row r="63" spans="2:8" ht="52.5" customHeight="1" thickBot="1" x14ac:dyDescent="0.2">
      <c r="B63" s="141"/>
      <c r="C63" s="1301" t="s">
        <v>51</v>
      </c>
      <c r="D63" s="1301"/>
      <c r="E63" s="1302"/>
      <c r="F63" s="142">
        <v>1117</v>
      </c>
      <c r="G63" s="142">
        <v>908</v>
      </c>
      <c r="H63" s="143">
        <v>745</v>
      </c>
    </row>
    <row r="64" spans="2:8" ht="15" customHeight="1" x14ac:dyDescent="0.15"/>
  </sheetData>
  <sheetProtection algorithmName="SHA-512" hashValue="s2cF9E5L75fnw3revRj25a6ly3ZzzOg/C6HNViyQw14QnWArc2TzyPrqJubZ6XJcl+Atld/NLpW7C2762Cd6oQ==" saltValue="FwyONVihBb1l6WYv19nKW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8" scale="61"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0091A-00FC-4562-9400-DE55901ABC1A}">
  <sheetPr>
    <pageSetUpPr fitToPage="1"/>
  </sheetPr>
  <dimension ref="A1:WZM160"/>
  <sheetViews>
    <sheetView showGridLines="0" topLeftCell="T1" zoomScaleNormal="100" zoomScaleSheetLayoutView="55" workbookViewId="0">
      <selection activeCell="BN84" sqref="BN83:BN84"/>
    </sheetView>
  </sheetViews>
  <sheetFormatPr defaultColWidth="0" defaultRowHeight="13.5" customHeight="1" zeroHeight="1" x14ac:dyDescent="0.15"/>
  <cols>
    <col min="1" max="1" width="6.375" style="388" customWidth="1"/>
    <col min="2" max="107" width="2.5" style="388" customWidth="1"/>
    <col min="108" max="108" width="6.125" style="396" customWidth="1"/>
    <col min="109" max="109" width="5.875" style="395" customWidth="1"/>
    <col min="110" max="110" width="19.125" style="388" hidden="1"/>
    <col min="111" max="115" width="12.625" style="388" hidden="1"/>
    <col min="116" max="349" width="8.625" style="388" hidden="1"/>
    <col min="350" max="355" width="14.875" style="388" hidden="1"/>
    <col min="356" max="357" width="15.875" style="388" hidden="1"/>
    <col min="358" max="363" width="16.125" style="388" hidden="1"/>
    <col min="364" max="364" width="6.125" style="388" hidden="1"/>
    <col min="365" max="365" width="3" style="388" hidden="1"/>
    <col min="366" max="605" width="8.625" style="388" hidden="1"/>
    <col min="606" max="611" width="14.875" style="388" hidden="1"/>
    <col min="612" max="613" width="15.875" style="388" hidden="1"/>
    <col min="614" max="619" width="16.125" style="388" hidden="1"/>
    <col min="620" max="620" width="6.125" style="388" hidden="1"/>
    <col min="621" max="621" width="3" style="388" hidden="1"/>
    <col min="622" max="861" width="8.625" style="388" hidden="1"/>
    <col min="862" max="867" width="14.875" style="388" hidden="1"/>
    <col min="868" max="869" width="15.875" style="388" hidden="1"/>
    <col min="870" max="875" width="16.125" style="388" hidden="1"/>
    <col min="876" max="876" width="6.125" style="388" hidden="1"/>
    <col min="877" max="877" width="3" style="388" hidden="1"/>
    <col min="878" max="1117" width="8.625" style="388" hidden="1"/>
    <col min="1118" max="1123" width="14.875" style="388" hidden="1"/>
    <col min="1124" max="1125" width="15.875" style="388" hidden="1"/>
    <col min="1126" max="1131" width="16.125" style="388" hidden="1"/>
    <col min="1132" max="1132" width="6.125" style="388" hidden="1"/>
    <col min="1133" max="1133" width="3" style="388" hidden="1"/>
    <col min="1134" max="1373" width="8.625" style="388" hidden="1"/>
    <col min="1374" max="1379" width="14.875" style="388" hidden="1"/>
    <col min="1380" max="1381" width="15.875" style="388" hidden="1"/>
    <col min="1382" max="1387" width="16.125" style="388" hidden="1"/>
    <col min="1388" max="1388" width="6.125" style="388" hidden="1"/>
    <col min="1389" max="1389" width="3" style="388" hidden="1"/>
    <col min="1390" max="1629" width="8.625" style="388" hidden="1"/>
    <col min="1630" max="1635" width="14.875" style="388" hidden="1"/>
    <col min="1636" max="1637" width="15.875" style="388" hidden="1"/>
    <col min="1638" max="1643" width="16.125" style="388" hidden="1"/>
    <col min="1644" max="1644" width="6.125" style="388" hidden="1"/>
    <col min="1645" max="1645" width="3" style="388" hidden="1"/>
    <col min="1646" max="1885" width="8.625" style="388" hidden="1"/>
    <col min="1886" max="1891" width="14.875" style="388" hidden="1"/>
    <col min="1892" max="1893" width="15.875" style="388" hidden="1"/>
    <col min="1894" max="1899" width="16.125" style="388" hidden="1"/>
    <col min="1900" max="1900" width="6.125" style="388" hidden="1"/>
    <col min="1901" max="1901" width="3" style="388" hidden="1"/>
    <col min="1902" max="2141" width="8.625" style="388" hidden="1"/>
    <col min="2142" max="2147" width="14.875" style="388" hidden="1"/>
    <col min="2148" max="2149" width="15.875" style="388" hidden="1"/>
    <col min="2150" max="2155" width="16.125" style="388" hidden="1"/>
    <col min="2156" max="2156" width="6.125" style="388" hidden="1"/>
    <col min="2157" max="2157" width="3" style="388" hidden="1"/>
    <col min="2158" max="2397" width="8.625" style="388" hidden="1"/>
    <col min="2398" max="2403" width="14.875" style="388" hidden="1"/>
    <col min="2404" max="2405" width="15.875" style="388" hidden="1"/>
    <col min="2406" max="2411" width="16.125" style="388" hidden="1"/>
    <col min="2412" max="2412" width="6.125" style="388" hidden="1"/>
    <col min="2413" max="2413" width="3" style="388" hidden="1"/>
    <col min="2414" max="2653" width="8.625" style="388" hidden="1"/>
    <col min="2654" max="2659" width="14.875" style="388" hidden="1"/>
    <col min="2660" max="2661" width="15.875" style="388" hidden="1"/>
    <col min="2662" max="2667" width="16.125" style="388" hidden="1"/>
    <col min="2668" max="2668" width="6.125" style="388" hidden="1"/>
    <col min="2669" max="2669" width="3" style="388" hidden="1"/>
    <col min="2670" max="2909" width="8.625" style="388" hidden="1"/>
    <col min="2910" max="2915" width="14.875" style="388" hidden="1"/>
    <col min="2916" max="2917" width="15.875" style="388" hidden="1"/>
    <col min="2918" max="2923" width="16.125" style="388" hidden="1"/>
    <col min="2924" max="2924" width="6.125" style="388" hidden="1"/>
    <col min="2925" max="2925" width="3" style="388" hidden="1"/>
    <col min="2926" max="3165" width="8.625" style="388" hidden="1"/>
    <col min="3166" max="3171" width="14.875" style="388" hidden="1"/>
    <col min="3172" max="3173" width="15.875" style="388" hidden="1"/>
    <col min="3174" max="3179" width="16.125" style="388" hidden="1"/>
    <col min="3180" max="3180" width="6.125" style="388" hidden="1"/>
    <col min="3181" max="3181" width="3" style="388" hidden="1"/>
    <col min="3182" max="3421" width="8.625" style="388" hidden="1"/>
    <col min="3422" max="3427" width="14.875" style="388" hidden="1"/>
    <col min="3428" max="3429" width="15.875" style="388" hidden="1"/>
    <col min="3430" max="3435" width="16.125" style="388" hidden="1"/>
    <col min="3436" max="3436" width="6.125" style="388" hidden="1"/>
    <col min="3437" max="3437" width="3" style="388" hidden="1"/>
    <col min="3438" max="3677" width="8.625" style="388" hidden="1"/>
    <col min="3678" max="3683" width="14.875" style="388" hidden="1"/>
    <col min="3684" max="3685" width="15.875" style="388" hidden="1"/>
    <col min="3686" max="3691" width="16.125" style="388" hidden="1"/>
    <col min="3692" max="3692" width="6.125" style="388" hidden="1"/>
    <col min="3693" max="3693" width="3" style="388" hidden="1"/>
    <col min="3694" max="3933" width="8.625" style="388" hidden="1"/>
    <col min="3934" max="3939" width="14.875" style="388" hidden="1"/>
    <col min="3940" max="3941" width="15.875" style="388" hidden="1"/>
    <col min="3942" max="3947" width="16.125" style="388" hidden="1"/>
    <col min="3948" max="3948" width="6.125" style="388" hidden="1"/>
    <col min="3949" max="3949" width="3" style="388" hidden="1"/>
    <col min="3950" max="4189" width="8.625" style="388" hidden="1"/>
    <col min="4190" max="4195" width="14.875" style="388" hidden="1"/>
    <col min="4196" max="4197" width="15.875" style="388" hidden="1"/>
    <col min="4198" max="4203" width="16.125" style="388" hidden="1"/>
    <col min="4204" max="4204" width="6.125" style="388" hidden="1"/>
    <col min="4205" max="4205" width="3" style="388" hidden="1"/>
    <col min="4206" max="4445" width="8.625" style="388" hidden="1"/>
    <col min="4446" max="4451" width="14.875" style="388" hidden="1"/>
    <col min="4452" max="4453" width="15.875" style="388" hidden="1"/>
    <col min="4454" max="4459" width="16.125" style="388" hidden="1"/>
    <col min="4460" max="4460" width="6.125" style="388" hidden="1"/>
    <col min="4461" max="4461" width="3" style="388" hidden="1"/>
    <col min="4462" max="4701" width="8.625" style="388" hidden="1"/>
    <col min="4702" max="4707" width="14.875" style="388" hidden="1"/>
    <col min="4708" max="4709" width="15.875" style="388" hidden="1"/>
    <col min="4710" max="4715" width="16.125" style="388" hidden="1"/>
    <col min="4716" max="4716" width="6.125" style="388" hidden="1"/>
    <col min="4717" max="4717" width="3" style="388" hidden="1"/>
    <col min="4718" max="4957" width="8.625" style="388" hidden="1"/>
    <col min="4958" max="4963" width="14.875" style="388" hidden="1"/>
    <col min="4964" max="4965" width="15.875" style="388" hidden="1"/>
    <col min="4966" max="4971" width="16.125" style="388" hidden="1"/>
    <col min="4972" max="4972" width="6.125" style="388" hidden="1"/>
    <col min="4973" max="4973" width="3" style="388" hidden="1"/>
    <col min="4974" max="5213" width="8.625" style="388" hidden="1"/>
    <col min="5214" max="5219" width="14.875" style="388" hidden="1"/>
    <col min="5220" max="5221" width="15.875" style="388" hidden="1"/>
    <col min="5222" max="5227" width="16.125" style="388" hidden="1"/>
    <col min="5228" max="5228" width="6.125" style="388" hidden="1"/>
    <col min="5229" max="5229" width="3" style="388" hidden="1"/>
    <col min="5230" max="5469" width="8.625" style="388" hidden="1"/>
    <col min="5470" max="5475" width="14.875" style="388" hidden="1"/>
    <col min="5476" max="5477" width="15.875" style="388" hidden="1"/>
    <col min="5478" max="5483" width="16.125" style="388" hidden="1"/>
    <col min="5484" max="5484" width="6.125" style="388" hidden="1"/>
    <col min="5485" max="5485" width="3" style="388" hidden="1"/>
    <col min="5486" max="5725" width="8.625" style="388" hidden="1"/>
    <col min="5726" max="5731" width="14.875" style="388" hidden="1"/>
    <col min="5732" max="5733" width="15.875" style="388" hidden="1"/>
    <col min="5734" max="5739" width="16.125" style="388" hidden="1"/>
    <col min="5740" max="5740" width="6.125" style="388" hidden="1"/>
    <col min="5741" max="5741" width="3" style="388" hidden="1"/>
    <col min="5742" max="5981" width="8.625" style="388" hidden="1"/>
    <col min="5982" max="5987" width="14.875" style="388" hidden="1"/>
    <col min="5988" max="5989" width="15.875" style="388" hidden="1"/>
    <col min="5990" max="5995" width="16.125" style="388" hidden="1"/>
    <col min="5996" max="5996" width="6.125" style="388" hidden="1"/>
    <col min="5997" max="5997" width="3" style="388" hidden="1"/>
    <col min="5998" max="6237" width="8.625" style="388" hidden="1"/>
    <col min="6238" max="6243" width="14.875" style="388" hidden="1"/>
    <col min="6244" max="6245" width="15.875" style="388" hidden="1"/>
    <col min="6246" max="6251" width="16.125" style="388" hidden="1"/>
    <col min="6252" max="6252" width="6.125" style="388" hidden="1"/>
    <col min="6253" max="6253" width="3" style="388" hidden="1"/>
    <col min="6254" max="6493" width="8.625" style="388" hidden="1"/>
    <col min="6494" max="6499" width="14.875" style="388" hidden="1"/>
    <col min="6500" max="6501" width="15.875" style="388" hidden="1"/>
    <col min="6502" max="6507" width="16.125" style="388" hidden="1"/>
    <col min="6508" max="6508" width="6.125" style="388" hidden="1"/>
    <col min="6509" max="6509" width="3" style="388" hidden="1"/>
    <col min="6510" max="6749" width="8.625" style="388" hidden="1"/>
    <col min="6750" max="6755" width="14.875" style="388" hidden="1"/>
    <col min="6756" max="6757" width="15.875" style="388" hidden="1"/>
    <col min="6758" max="6763" width="16.125" style="388" hidden="1"/>
    <col min="6764" max="6764" width="6.125" style="388" hidden="1"/>
    <col min="6765" max="6765" width="3" style="388" hidden="1"/>
    <col min="6766" max="7005" width="8.625" style="388" hidden="1"/>
    <col min="7006" max="7011" width="14.875" style="388" hidden="1"/>
    <col min="7012" max="7013" width="15.875" style="388" hidden="1"/>
    <col min="7014" max="7019" width="16.125" style="388" hidden="1"/>
    <col min="7020" max="7020" width="6.125" style="388" hidden="1"/>
    <col min="7021" max="7021" width="3" style="388" hidden="1"/>
    <col min="7022" max="7261" width="8.625" style="388" hidden="1"/>
    <col min="7262" max="7267" width="14.875" style="388" hidden="1"/>
    <col min="7268" max="7269" width="15.875" style="388" hidden="1"/>
    <col min="7270" max="7275" width="16.125" style="388" hidden="1"/>
    <col min="7276" max="7276" width="6.125" style="388" hidden="1"/>
    <col min="7277" max="7277" width="3" style="388" hidden="1"/>
    <col min="7278" max="7517" width="8.625" style="388" hidden="1"/>
    <col min="7518" max="7523" width="14.875" style="388" hidden="1"/>
    <col min="7524" max="7525" width="15.875" style="388" hidden="1"/>
    <col min="7526" max="7531" width="16.125" style="388" hidden="1"/>
    <col min="7532" max="7532" width="6.125" style="388" hidden="1"/>
    <col min="7533" max="7533" width="3" style="388" hidden="1"/>
    <col min="7534" max="7773" width="8.625" style="388" hidden="1"/>
    <col min="7774" max="7779" width="14.875" style="388" hidden="1"/>
    <col min="7780" max="7781" width="15.875" style="388" hidden="1"/>
    <col min="7782" max="7787" width="16.125" style="388" hidden="1"/>
    <col min="7788" max="7788" width="6.125" style="388" hidden="1"/>
    <col min="7789" max="7789" width="3" style="388" hidden="1"/>
    <col min="7790" max="8029" width="8.625" style="388" hidden="1"/>
    <col min="8030" max="8035" width="14.875" style="388" hidden="1"/>
    <col min="8036" max="8037" width="15.875" style="388" hidden="1"/>
    <col min="8038" max="8043" width="16.125" style="388" hidden="1"/>
    <col min="8044" max="8044" width="6.125" style="388" hidden="1"/>
    <col min="8045" max="8045" width="3" style="388" hidden="1"/>
    <col min="8046" max="8285" width="8.625" style="388" hidden="1"/>
    <col min="8286" max="8291" width="14.875" style="388" hidden="1"/>
    <col min="8292" max="8293" width="15.875" style="388" hidden="1"/>
    <col min="8294" max="8299" width="16.125" style="388" hidden="1"/>
    <col min="8300" max="8300" width="6.125" style="388" hidden="1"/>
    <col min="8301" max="8301" width="3" style="388" hidden="1"/>
    <col min="8302" max="8541" width="8.625" style="388" hidden="1"/>
    <col min="8542" max="8547" width="14.875" style="388" hidden="1"/>
    <col min="8548" max="8549" width="15.875" style="388" hidden="1"/>
    <col min="8550" max="8555" width="16.125" style="388" hidden="1"/>
    <col min="8556" max="8556" width="6.125" style="388" hidden="1"/>
    <col min="8557" max="8557" width="3" style="388" hidden="1"/>
    <col min="8558" max="8797" width="8.625" style="388" hidden="1"/>
    <col min="8798" max="8803" width="14.875" style="388" hidden="1"/>
    <col min="8804" max="8805" width="15.875" style="388" hidden="1"/>
    <col min="8806" max="8811" width="16.125" style="388" hidden="1"/>
    <col min="8812" max="8812" width="6.125" style="388" hidden="1"/>
    <col min="8813" max="8813" width="3" style="388" hidden="1"/>
    <col min="8814" max="9053" width="8.625" style="388" hidden="1"/>
    <col min="9054" max="9059" width="14.875" style="388" hidden="1"/>
    <col min="9060" max="9061" width="15.875" style="388" hidden="1"/>
    <col min="9062" max="9067" width="16.125" style="388" hidden="1"/>
    <col min="9068" max="9068" width="6.125" style="388" hidden="1"/>
    <col min="9069" max="9069" width="3" style="388" hidden="1"/>
    <col min="9070" max="9309" width="8.625" style="388" hidden="1"/>
    <col min="9310" max="9315" width="14.875" style="388" hidden="1"/>
    <col min="9316" max="9317" width="15.875" style="388" hidden="1"/>
    <col min="9318" max="9323" width="16.125" style="388" hidden="1"/>
    <col min="9324" max="9324" width="6.125" style="388" hidden="1"/>
    <col min="9325" max="9325" width="3" style="388" hidden="1"/>
    <col min="9326" max="9565" width="8.625" style="388" hidden="1"/>
    <col min="9566" max="9571" width="14.875" style="388" hidden="1"/>
    <col min="9572" max="9573" width="15.875" style="388" hidden="1"/>
    <col min="9574" max="9579" width="16.125" style="388" hidden="1"/>
    <col min="9580" max="9580" width="6.125" style="388" hidden="1"/>
    <col min="9581" max="9581" width="3" style="388" hidden="1"/>
    <col min="9582" max="9821" width="8.625" style="388" hidden="1"/>
    <col min="9822" max="9827" width="14.875" style="388" hidden="1"/>
    <col min="9828" max="9829" width="15.875" style="388" hidden="1"/>
    <col min="9830" max="9835" width="16.125" style="388" hidden="1"/>
    <col min="9836" max="9836" width="6.125" style="388" hidden="1"/>
    <col min="9837" max="9837" width="3" style="388" hidden="1"/>
    <col min="9838" max="10077" width="8.625" style="388" hidden="1"/>
    <col min="10078" max="10083" width="14.875" style="388" hidden="1"/>
    <col min="10084" max="10085" width="15.875" style="388" hidden="1"/>
    <col min="10086" max="10091" width="16.125" style="388" hidden="1"/>
    <col min="10092" max="10092" width="6.125" style="388" hidden="1"/>
    <col min="10093" max="10093" width="3" style="388" hidden="1"/>
    <col min="10094" max="10333" width="8.625" style="388" hidden="1"/>
    <col min="10334" max="10339" width="14.875" style="388" hidden="1"/>
    <col min="10340" max="10341" width="15.875" style="388" hidden="1"/>
    <col min="10342" max="10347" width="16.125" style="388" hidden="1"/>
    <col min="10348" max="10348" width="6.125" style="388" hidden="1"/>
    <col min="10349" max="10349" width="3" style="388" hidden="1"/>
    <col min="10350" max="10589" width="8.625" style="388" hidden="1"/>
    <col min="10590" max="10595" width="14.875" style="388" hidden="1"/>
    <col min="10596" max="10597" width="15.875" style="388" hidden="1"/>
    <col min="10598" max="10603" width="16.125" style="388" hidden="1"/>
    <col min="10604" max="10604" width="6.125" style="388" hidden="1"/>
    <col min="10605" max="10605" width="3" style="388" hidden="1"/>
    <col min="10606" max="10845" width="8.625" style="388" hidden="1"/>
    <col min="10846" max="10851" width="14.875" style="388" hidden="1"/>
    <col min="10852" max="10853" width="15.875" style="388" hidden="1"/>
    <col min="10854" max="10859" width="16.125" style="388" hidden="1"/>
    <col min="10860" max="10860" width="6.125" style="388" hidden="1"/>
    <col min="10861" max="10861" width="3" style="388" hidden="1"/>
    <col min="10862" max="11101" width="8.625" style="388" hidden="1"/>
    <col min="11102" max="11107" width="14.875" style="388" hidden="1"/>
    <col min="11108" max="11109" width="15.875" style="388" hidden="1"/>
    <col min="11110" max="11115" width="16.125" style="388" hidden="1"/>
    <col min="11116" max="11116" width="6.125" style="388" hidden="1"/>
    <col min="11117" max="11117" width="3" style="388" hidden="1"/>
    <col min="11118" max="11357" width="8.625" style="388" hidden="1"/>
    <col min="11358" max="11363" width="14.875" style="388" hidden="1"/>
    <col min="11364" max="11365" width="15.875" style="388" hidden="1"/>
    <col min="11366" max="11371" width="16.125" style="388" hidden="1"/>
    <col min="11372" max="11372" width="6.125" style="388" hidden="1"/>
    <col min="11373" max="11373" width="3" style="388" hidden="1"/>
    <col min="11374" max="11613" width="8.625" style="388" hidden="1"/>
    <col min="11614" max="11619" width="14.875" style="388" hidden="1"/>
    <col min="11620" max="11621" width="15.875" style="388" hidden="1"/>
    <col min="11622" max="11627" width="16.125" style="388" hidden="1"/>
    <col min="11628" max="11628" width="6.125" style="388" hidden="1"/>
    <col min="11629" max="11629" width="3" style="388" hidden="1"/>
    <col min="11630" max="11869" width="8.625" style="388" hidden="1"/>
    <col min="11870" max="11875" width="14.875" style="388" hidden="1"/>
    <col min="11876" max="11877" width="15.875" style="388" hidden="1"/>
    <col min="11878" max="11883" width="16.125" style="388" hidden="1"/>
    <col min="11884" max="11884" width="6.125" style="388" hidden="1"/>
    <col min="11885" max="11885" width="3" style="388" hidden="1"/>
    <col min="11886" max="12125" width="8.625" style="388" hidden="1"/>
    <col min="12126" max="12131" width="14.875" style="388" hidden="1"/>
    <col min="12132" max="12133" width="15.875" style="388" hidden="1"/>
    <col min="12134" max="12139" width="16.125" style="388" hidden="1"/>
    <col min="12140" max="12140" width="6.125" style="388" hidden="1"/>
    <col min="12141" max="12141" width="3" style="388" hidden="1"/>
    <col min="12142" max="12381" width="8.625" style="388" hidden="1"/>
    <col min="12382" max="12387" width="14.875" style="388" hidden="1"/>
    <col min="12388" max="12389" width="15.875" style="388" hidden="1"/>
    <col min="12390" max="12395" width="16.125" style="388" hidden="1"/>
    <col min="12396" max="12396" width="6.125" style="388" hidden="1"/>
    <col min="12397" max="12397" width="3" style="388" hidden="1"/>
    <col min="12398" max="12637" width="8.625" style="388" hidden="1"/>
    <col min="12638" max="12643" width="14.875" style="388" hidden="1"/>
    <col min="12644" max="12645" width="15.875" style="388" hidden="1"/>
    <col min="12646" max="12651" width="16.125" style="388" hidden="1"/>
    <col min="12652" max="12652" width="6.125" style="388" hidden="1"/>
    <col min="12653" max="12653" width="3" style="388" hidden="1"/>
    <col min="12654" max="12893" width="8.625" style="388" hidden="1"/>
    <col min="12894" max="12899" width="14.875" style="388" hidden="1"/>
    <col min="12900" max="12901" width="15.875" style="388" hidden="1"/>
    <col min="12902" max="12907" width="16.125" style="388" hidden="1"/>
    <col min="12908" max="12908" width="6.125" style="388" hidden="1"/>
    <col min="12909" max="12909" width="3" style="388" hidden="1"/>
    <col min="12910" max="13149" width="8.625" style="388" hidden="1"/>
    <col min="13150" max="13155" width="14.875" style="388" hidden="1"/>
    <col min="13156" max="13157" width="15.875" style="388" hidden="1"/>
    <col min="13158" max="13163" width="16.125" style="388" hidden="1"/>
    <col min="13164" max="13164" width="6.125" style="388" hidden="1"/>
    <col min="13165" max="13165" width="3" style="388" hidden="1"/>
    <col min="13166" max="13405" width="8.625" style="388" hidden="1"/>
    <col min="13406" max="13411" width="14.875" style="388" hidden="1"/>
    <col min="13412" max="13413" width="15.875" style="388" hidden="1"/>
    <col min="13414" max="13419" width="16.125" style="388" hidden="1"/>
    <col min="13420" max="13420" width="6.125" style="388" hidden="1"/>
    <col min="13421" max="13421" width="3" style="388" hidden="1"/>
    <col min="13422" max="13661" width="8.625" style="388" hidden="1"/>
    <col min="13662" max="13667" width="14.875" style="388" hidden="1"/>
    <col min="13668" max="13669" width="15.875" style="388" hidden="1"/>
    <col min="13670" max="13675" width="16.125" style="388" hidden="1"/>
    <col min="13676" max="13676" width="6.125" style="388" hidden="1"/>
    <col min="13677" max="13677" width="3" style="388" hidden="1"/>
    <col min="13678" max="13917" width="8.625" style="388" hidden="1"/>
    <col min="13918" max="13923" width="14.875" style="388" hidden="1"/>
    <col min="13924" max="13925" width="15.875" style="388" hidden="1"/>
    <col min="13926" max="13931" width="16.125" style="388" hidden="1"/>
    <col min="13932" max="13932" width="6.125" style="388" hidden="1"/>
    <col min="13933" max="13933" width="3" style="388" hidden="1"/>
    <col min="13934" max="14173" width="8.625" style="388" hidden="1"/>
    <col min="14174" max="14179" width="14.875" style="388" hidden="1"/>
    <col min="14180" max="14181" width="15.875" style="388" hidden="1"/>
    <col min="14182" max="14187" width="16.125" style="388" hidden="1"/>
    <col min="14188" max="14188" width="6.125" style="388" hidden="1"/>
    <col min="14189" max="14189" width="3" style="388" hidden="1"/>
    <col min="14190" max="14429" width="8.625" style="388" hidden="1"/>
    <col min="14430" max="14435" width="14.875" style="388" hidden="1"/>
    <col min="14436" max="14437" width="15.875" style="388" hidden="1"/>
    <col min="14438" max="14443" width="16.125" style="388" hidden="1"/>
    <col min="14444" max="14444" width="6.125" style="388" hidden="1"/>
    <col min="14445" max="14445" width="3" style="388" hidden="1"/>
    <col min="14446" max="14685" width="8.625" style="388" hidden="1"/>
    <col min="14686" max="14691" width="14.875" style="388" hidden="1"/>
    <col min="14692" max="14693" width="15.875" style="388" hidden="1"/>
    <col min="14694" max="14699" width="16.125" style="388" hidden="1"/>
    <col min="14700" max="14700" width="6.125" style="388" hidden="1"/>
    <col min="14701" max="14701" width="3" style="388" hidden="1"/>
    <col min="14702" max="14941" width="8.625" style="388" hidden="1"/>
    <col min="14942" max="14947" width="14.875" style="388" hidden="1"/>
    <col min="14948" max="14949" width="15.875" style="388" hidden="1"/>
    <col min="14950" max="14955" width="16.125" style="388" hidden="1"/>
    <col min="14956" max="14956" width="6.125" style="388" hidden="1"/>
    <col min="14957" max="14957" width="3" style="388" hidden="1"/>
    <col min="14958" max="15197" width="8.625" style="388" hidden="1"/>
    <col min="15198" max="15203" width="14.875" style="388" hidden="1"/>
    <col min="15204" max="15205" width="15.875" style="388" hidden="1"/>
    <col min="15206" max="15211" width="16.125" style="388" hidden="1"/>
    <col min="15212" max="15212" width="6.125" style="388" hidden="1"/>
    <col min="15213" max="15213" width="3" style="388" hidden="1"/>
    <col min="15214" max="15453" width="8.625" style="388" hidden="1"/>
    <col min="15454" max="15459" width="14.875" style="388" hidden="1"/>
    <col min="15460" max="15461" width="15.875" style="388" hidden="1"/>
    <col min="15462" max="15467" width="16.125" style="388" hidden="1"/>
    <col min="15468" max="15468" width="6.125" style="388" hidden="1"/>
    <col min="15469" max="15469" width="3" style="388" hidden="1"/>
    <col min="15470" max="15709" width="8.625" style="388" hidden="1"/>
    <col min="15710" max="15715" width="14.875" style="388" hidden="1"/>
    <col min="15716" max="15717" width="15.875" style="388" hidden="1"/>
    <col min="15718" max="15723" width="16.125" style="388" hidden="1"/>
    <col min="15724" max="15724" width="6.125" style="388" hidden="1"/>
    <col min="15725" max="15725" width="3" style="388" hidden="1"/>
    <col min="15726" max="15965" width="8.625" style="388" hidden="1"/>
    <col min="15966" max="15971" width="14.875" style="388" hidden="1"/>
    <col min="15972" max="15973" width="15.875" style="388" hidden="1"/>
    <col min="15974" max="15979" width="16.125" style="388" hidden="1"/>
    <col min="15980" max="15980" width="6.125" style="388" hidden="1"/>
    <col min="15981" max="15981" width="3" style="388" hidden="1"/>
    <col min="15982" max="16221" width="8.625" style="388" hidden="1"/>
    <col min="16222" max="16227" width="14.875" style="388" hidden="1"/>
    <col min="16228" max="16229" width="15.875" style="388" hidden="1"/>
    <col min="16230" max="16235" width="16.125" style="388" hidden="1"/>
    <col min="16236" max="16236" width="6.125" style="388" hidden="1"/>
    <col min="16237" max="16237" width="3" style="388" hidden="1"/>
    <col min="16238" max="16384" width="8.625" style="388" hidden="1"/>
  </cols>
  <sheetData>
    <row r="1" spans="1:143" ht="42.75" customHeight="1" x14ac:dyDescent="0.15">
      <c r="A1" s="386"/>
      <c r="B1" s="387"/>
      <c r="DD1" s="388"/>
      <c r="DE1" s="388"/>
    </row>
    <row r="2" spans="1:143" ht="25.5" customHeight="1" x14ac:dyDescent="0.15">
      <c r="A2" s="389"/>
      <c r="C2" s="389"/>
      <c r="O2" s="389"/>
      <c r="P2" s="389"/>
      <c r="Q2" s="389"/>
      <c r="R2" s="389"/>
      <c r="S2" s="389"/>
      <c r="T2" s="389"/>
      <c r="U2" s="389"/>
      <c r="V2" s="389"/>
      <c r="W2" s="389"/>
      <c r="X2" s="389"/>
      <c r="Y2" s="389"/>
      <c r="Z2" s="389"/>
      <c r="AA2" s="389"/>
      <c r="AB2" s="389"/>
      <c r="AC2" s="389"/>
      <c r="AD2" s="389"/>
      <c r="AE2" s="389"/>
      <c r="AF2" s="389"/>
      <c r="AG2" s="389"/>
      <c r="AH2" s="389"/>
      <c r="AI2" s="389"/>
      <c r="AU2" s="389"/>
      <c r="BG2" s="389"/>
      <c r="BS2" s="389"/>
      <c r="CE2" s="389"/>
      <c r="CQ2" s="389"/>
      <c r="DD2" s="388"/>
      <c r="DE2" s="388"/>
    </row>
    <row r="3" spans="1:143" ht="25.5" customHeight="1" x14ac:dyDescent="0.15">
      <c r="A3" s="389"/>
      <c r="C3" s="389"/>
      <c r="O3" s="389"/>
      <c r="P3" s="389"/>
      <c r="Q3" s="389"/>
      <c r="R3" s="389"/>
      <c r="S3" s="389"/>
      <c r="T3" s="389"/>
      <c r="U3" s="389"/>
      <c r="V3" s="389"/>
      <c r="W3" s="389"/>
      <c r="X3" s="389"/>
      <c r="Y3" s="389"/>
      <c r="Z3" s="389"/>
      <c r="AA3" s="389"/>
      <c r="AB3" s="389"/>
      <c r="AC3" s="389"/>
      <c r="AD3" s="389"/>
      <c r="AE3" s="389"/>
      <c r="AF3" s="389"/>
      <c r="AG3" s="389"/>
      <c r="AH3" s="389"/>
      <c r="AI3" s="389"/>
      <c r="AU3" s="389"/>
      <c r="BG3" s="389"/>
      <c r="BS3" s="389"/>
      <c r="CE3" s="389"/>
      <c r="CQ3" s="389"/>
      <c r="DD3" s="388"/>
      <c r="DE3" s="388"/>
    </row>
    <row r="4" spans="1:143" s="291" customFormat="1" x14ac:dyDescent="0.15">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292"/>
      <c r="DG4" s="292"/>
      <c r="DH4" s="292"/>
      <c r="DI4" s="292"/>
      <c r="DJ4" s="292"/>
      <c r="DK4" s="292"/>
      <c r="DL4" s="292"/>
      <c r="DM4" s="292"/>
      <c r="DN4" s="292"/>
      <c r="DO4" s="292"/>
      <c r="DP4" s="292"/>
      <c r="DQ4" s="292"/>
      <c r="DR4" s="292"/>
      <c r="DS4" s="292"/>
      <c r="DT4" s="292"/>
      <c r="DU4" s="292"/>
      <c r="DV4" s="292"/>
      <c r="DW4" s="292"/>
    </row>
    <row r="5" spans="1:143" s="291" customFormat="1" x14ac:dyDescent="0.15">
      <c r="A5" s="389"/>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389"/>
      <c r="CA5" s="389"/>
      <c r="CB5" s="389"/>
      <c r="CC5" s="389"/>
      <c r="CD5" s="389"/>
      <c r="CE5" s="389"/>
      <c r="CF5" s="389"/>
      <c r="CG5" s="389"/>
      <c r="CH5" s="389"/>
      <c r="CI5" s="389"/>
      <c r="CJ5" s="389"/>
      <c r="CK5" s="389"/>
      <c r="CL5" s="389"/>
      <c r="CM5" s="389"/>
      <c r="CN5" s="389"/>
      <c r="CO5" s="389"/>
      <c r="CP5" s="389"/>
      <c r="CQ5" s="389"/>
      <c r="CR5" s="389"/>
      <c r="CS5" s="389"/>
      <c r="CT5" s="389"/>
      <c r="CU5" s="389"/>
      <c r="CV5" s="389"/>
      <c r="CW5" s="389"/>
      <c r="CX5" s="389"/>
      <c r="CY5" s="389"/>
      <c r="CZ5" s="389"/>
      <c r="DA5" s="389"/>
      <c r="DB5" s="389"/>
      <c r="DC5" s="389"/>
      <c r="DD5" s="389"/>
      <c r="DE5" s="389"/>
      <c r="DF5" s="292"/>
      <c r="DG5" s="292"/>
      <c r="DH5" s="292"/>
      <c r="DI5" s="292"/>
      <c r="DJ5" s="292"/>
      <c r="DK5" s="292"/>
      <c r="DL5" s="292"/>
      <c r="DM5" s="292"/>
      <c r="DN5" s="292"/>
      <c r="DO5" s="292"/>
      <c r="DP5" s="292"/>
      <c r="DQ5" s="292"/>
      <c r="DR5" s="292"/>
      <c r="DS5" s="292"/>
      <c r="DT5" s="292"/>
      <c r="DU5" s="292"/>
      <c r="DV5" s="292"/>
      <c r="DW5" s="292"/>
    </row>
    <row r="6" spans="1:143" s="291" customFormat="1" x14ac:dyDescent="0.15">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89"/>
      <c r="AN6" s="389"/>
      <c r="AO6" s="389"/>
      <c r="AP6" s="389"/>
      <c r="AQ6" s="389"/>
      <c r="AR6" s="389"/>
      <c r="AS6" s="389"/>
      <c r="AT6" s="389"/>
      <c r="AU6" s="389"/>
      <c r="AV6" s="389"/>
      <c r="AW6" s="389"/>
      <c r="AX6" s="389"/>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c r="BW6" s="389"/>
      <c r="BX6" s="389"/>
      <c r="BY6" s="389"/>
      <c r="BZ6" s="389"/>
      <c r="CA6" s="389"/>
      <c r="CB6" s="389"/>
      <c r="CC6" s="389"/>
      <c r="CD6" s="389"/>
      <c r="CE6" s="389"/>
      <c r="CF6" s="389"/>
      <c r="CG6" s="389"/>
      <c r="CH6" s="389"/>
      <c r="CI6" s="389"/>
      <c r="CJ6" s="389"/>
      <c r="CK6" s="389"/>
      <c r="CL6" s="389"/>
      <c r="CM6" s="389"/>
      <c r="CN6" s="389"/>
      <c r="CO6" s="389"/>
      <c r="CP6" s="389"/>
      <c r="CQ6" s="389"/>
      <c r="CR6" s="389"/>
      <c r="CS6" s="389"/>
      <c r="CT6" s="389"/>
      <c r="CU6" s="389"/>
      <c r="CV6" s="389"/>
      <c r="CW6" s="389"/>
      <c r="CX6" s="389"/>
      <c r="CY6" s="389"/>
      <c r="CZ6" s="389"/>
      <c r="DA6" s="389"/>
      <c r="DB6" s="389"/>
      <c r="DC6" s="389"/>
      <c r="DD6" s="389"/>
      <c r="DE6" s="389"/>
      <c r="DF6" s="292"/>
      <c r="DG6" s="292"/>
      <c r="DH6" s="292"/>
      <c r="DI6" s="292"/>
      <c r="DJ6" s="292"/>
      <c r="DK6" s="292"/>
      <c r="DL6" s="292"/>
      <c r="DM6" s="292"/>
      <c r="DN6" s="292"/>
      <c r="DO6" s="292"/>
      <c r="DP6" s="292"/>
      <c r="DQ6" s="292"/>
      <c r="DR6" s="292"/>
      <c r="DS6" s="292"/>
      <c r="DT6" s="292"/>
      <c r="DU6" s="292"/>
      <c r="DV6" s="292"/>
      <c r="DW6" s="292"/>
    </row>
    <row r="7" spans="1:143" s="291" customFormat="1" x14ac:dyDescent="0.15">
      <c r="A7" s="389"/>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c r="BF7" s="389"/>
      <c r="BG7" s="389"/>
      <c r="BH7" s="389"/>
      <c r="BI7" s="389"/>
      <c r="BJ7" s="389"/>
      <c r="BK7" s="389"/>
      <c r="BL7" s="389"/>
      <c r="BM7" s="389"/>
      <c r="BN7" s="389"/>
      <c r="BO7" s="389"/>
      <c r="BP7" s="389"/>
      <c r="BQ7" s="389"/>
      <c r="BR7" s="389"/>
      <c r="BS7" s="389"/>
      <c r="BT7" s="389"/>
      <c r="BU7" s="389"/>
      <c r="BV7" s="389"/>
      <c r="BW7" s="389"/>
      <c r="BX7" s="389"/>
      <c r="BY7" s="389"/>
      <c r="BZ7" s="389"/>
      <c r="CA7" s="389"/>
      <c r="CB7" s="389"/>
      <c r="CC7" s="389"/>
      <c r="CD7" s="389"/>
      <c r="CE7" s="389"/>
      <c r="CF7" s="389"/>
      <c r="CG7" s="389"/>
      <c r="CH7" s="389"/>
      <c r="CI7" s="389"/>
      <c r="CJ7" s="389"/>
      <c r="CK7" s="389"/>
      <c r="CL7" s="389"/>
      <c r="CM7" s="389"/>
      <c r="CN7" s="389"/>
      <c r="CO7" s="389"/>
      <c r="CP7" s="389"/>
      <c r="CQ7" s="389"/>
      <c r="CR7" s="389"/>
      <c r="CS7" s="389"/>
      <c r="CT7" s="389"/>
      <c r="CU7" s="389"/>
      <c r="CV7" s="389"/>
      <c r="CW7" s="389"/>
      <c r="CX7" s="389"/>
      <c r="CY7" s="389"/>
      <c r="CZ7" s="389"/>
      <c r="DA7" s="389"/>
      <c r="DB7" s="389"/>
      <c r="DC7" s="389"/>
      <c r="DD7" s="389"/>
      <c r="DE7" s="389"/>
      <c r="DF7" s="292"/>
      <c r="DG7" s="292"/>
      <c r="DH7" s="292"/>
      <c r="DI7" s="292"/>
      <c r="DJ7" s="292"/>
      <c r="DK7" s="292"/>
      <c r="DL7" s="292"/>
      <c r="DM7" s="292"/>
      <c r="DN7" s="292"/>
      <c r="DO7" s="292"/>
      <c r="DP7" s="292"/>
      <c r="DQ7" s="292"/>
      <c r="DR7" s="292"/>
      <c r="DS7" s="292"/>
      <c r="DT7" s="292"/>
      <c r="DU7" s="292"/>
      <c r="DV7" s="292"/>
      <c r="DW7" s="292"/>
    </row>
    <row r="8" spans="1:143" s="291" customFormat="1" x14ac:dyDescent="0.15">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89"/>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c r="DA8" s="389"/>
      <c r="DB8" s="389"/>
      <c r="DC8" s="389"/>
      <c r="DD8" s="389"/>
      <c r="DE8" s="389"/>
      <c r="DF8" s="292"/>
      <c r="DG8" s="292"/>
      <c r="DH8" s="292"/>
      <c r="DI8" s="292"/>
      <c r="DJ8" s="292"/>
      <c r="DK8" s="292"/>
      <c r="DL8" s="292"/>
      <c r="DM8" s="292"/>
      <c r="DN8" s="292"/>
      <c r="DO8" s="292"/>
      <c r="DP8" s="292"/>
      <c r="DQ8" s="292"/>
      <c r="DR8" s="292"/>
      <c r="DS8" s="292"/>
      <c r="DT8" s="292"/>
      <c r="DU8" s="292"/>
      <c r="DV8" s="292"/>
      <c r="DW8" s="292"/>
    </row>
    <row r="9" spans="1:143" s="291" customFormat="1" x14ac:dyDescent="0.15">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389"/>
      <c r="AH9" s="389"/>
      <c r="AI9" s="389"/>
      <c r="AJ9" s="389"/>
      <c r="AK9" s="389"/>
      <c r="AL9" s="389"/>
      <c r="AM9" s="389"/>
      <c r="AN9" s="389"/>
      <c r="AO9" s="389"/>
      <c r="AP9" s="389"/>
      <c r="AQ9" s="389"/>
      <c r="AR9" s="389"/>
      <c r="AS9" s="389"/>
      <c r="AT9" s="389"/>
      <c r="AU9" s="389"/>
      <c r="AV9" s="389"/>
      <c r="AW9" s="389"/>
      <c r="AX9" s="389"/>
      <c r="AY9" s="389"/>
      <c r="AZ9" s="389"/>
      <c r="BA9" s="389"/>
      <c r="BB9" s="389"/>
      <c r="BC9" s="389"/>
      <c r="BD9" s="389"/>
      <c r="BE9" s="389"/>
      <c r="BF9" s="389"/>
      <c r="BG9" s="389"/>
      <c r="BH9" s="389"/>
      <c r="BI9" s="389"/>
      <c r="BJ9" s="389"/>
      <c r="BK9" s="389"/>
      <c r="BL9" s="389"/>
      <c r="BM9" s="389"/>
      <c r="BN9" s="389"/>
      <c r="BO9" s="389"/>
      <c r="BP9" s="389"/>
      <c r="BQ9" s="389"/>
      <c r="BR9" s="389"/>
      <c r="BS9" s="389"/>
      <c r="BT9" s="389"/>
      <c r="BU9" s="389"/>
      <c r="BV9" s="389"/>
      <c r="BW9" s="389"/>
      <c r="BX9" s="389"/>
      <c r="BY9" s="389"/>
      <c r="BZ9" s="389"/>
      <c r="CA9" s="389"/>
      <c r="CB9" s="389"/>
      <c r="CC9" s="389"/>
      <c r="CD9" s="389"/>
      <c r="CE9" s="389"/>
      <c r="CF9" s="389"/>
      <c r="CG9" s="389"/>
      <c r="CH9" s="389"/>
      <c r="CI9" s="389"/>
      <c r="CJ9" s="389"/>
      <c r="CK9" s="389"/>
      <c r="CL9" s="389"/>
      <c r="CM9" s="389"/>
      <c r="CN9" s="389"/>
      <c r="CO9" s="389"/>
      <c r="CP9" s="389"/>
      <c r="CQ9" s="389"/>
      <c r="CR9" s="389"/>
      <c r="CS9" s="389"/>
      <c r="CT9" s="389"/>
      <c r="CU9" s="389"/>
      <c r="CV9" s="389"/>
      <c r="CW9" s="389"/>
      <c r="CX9" s="389"/>
      <c r="CY9" s="389"/>
      <c r="CZ9" s="389"/>
      <c r="DA9" s="389"/>
      <c r="DB9" s="389"/>
      <c r="DC9" s="389"/>
      <c r="DD9" s="389"/>
      <c r="DE9" s="389"/>
      <c r="DF9" s="292"/>
      <c r="DG9" s="292"/>
      <c r="DH9" s="292"/>
      <c r="DI9" s="292"/>
      <c r="DJ9" s="292"/>
      <c r="DK9" s="292"/>
      <c r="DL9" s="292"/>
      <c r="DM9" s="292"/>
      <c r="DN9" s="292"/>
      <c r="DO9" s="292"/>
      <c r="DP9" s="292"/>
      <c r="DQ9" s="292"/>
      <c r="DR9" s="292"/>
      <c r="DS9" s="292"/>
      <c r="DT9" s="292"/>
      <c r="DU9" s="292"/>
      <c r="DV9" s="292"/>
      <c r="DW9" s="292"/>
    </row>
    <row r="10" spans="1:143" s="291" customFormat="1" x14ac:dyDescent="0.15">
      <c r="A10" s="389"/>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89"/>
      <c r="BF10" s="389"/>
      <c r="BG10" s="389"/>
      <c r="BH10" s="389"/>
      <c r="BI10" s="389"/>
      <c r="BJ10" s="389"/>
      <c r="BK10" s="389"/>
      <c r="BL10" s="389"/>
      <c r="BM10" s="389"/>
      <c r="BN10" s="389"/>
      <c r="BO10" s="389"/>
      <c r="BP10" s="389"/>
      <c r="BQ10" s="389"/>
      <c r="BR10" s="389"/>
      <c r="BS10" s="389"/>
      <c r="BT10" s="389"/>
      <c r="BU10" s="389"/>
      <c r="BV10" s="389"/>
      <c r="BW10" s="389"/>
      <c r="BX10" s="389"/>
      <c r="BY10" s="389"/>
      <c r="BZ10" s="389"/>
      <c r="CA10" s="389"/>
      <c r="CB10" s="389"/>
      <c r="CC10" s="389"/>
      <c r="CD10" s="389"/>
      <c r="CE10" s="389"/>
      <c r="CF10" s="389"/>
      <c r="CG10" s="389"/>
      <c r="CH10" s="389"/>
      <c r="CI10" s="389"/>
      <c r="CJ10" s="389"/>
      <c r="CK10" s="389"/>
      <c r="CL10" s="389"/>
      <c r="CM10" s="389"/>
      <c r="CN10" s="389"/>
      <c r="CO10" s="389"/>
      <c r="CP10" s="389"/>
      <c r="CQ10" s="389"/>
      <c r="CR10" s="389"/>
      <c r="CS10" s="389"/>
      <c r="CT10" s="389"/>
      <c r="CU10" s="389"/>
      <c r="CV10" s="389"/>
      <c r="CW10" s="389"/>
      <c r="CX10" s="389"/>
      <c r="CY10" s="389"/>
      <c r="CZ10" s="389"/>
      <c r="DA10" s="389"/>
      <c r="DB10" s="389"/>
      <c r="DC10" s="389"/>
      <c r="DD10" s="389"/>
      <c r="DE10" s="389"/>
      <c r="DF10" s="292"/>
      <c r="DG10" s="292"/>
      <c r="DH10" s="292"/>
      <c r="DI10" s="292"/>
      <c r="DJ10" s="292"/>
      <c r="DK10" s="292"/>
      <c r="DL10" s="292"/>
      <c r="DM10" s="292"/>
      <c r="DN10" s="292"/>
      <c r="DO10" s="292"/>
      <c r="DP10" s="292"/>
      <c r="DQ10" s="292"/>
      <c r="DR10" s="292"/>
      <c r="DS10" s="292"/>
      <c r="DT10" s="292"/>
      <c r="DU10" s="292"/>
      <c r="DV10" s="292"/>
      <c r="DW10" s="292"/>
      <c r="EM10" s="291" t="s">
        <v>590</v>
      </c>
    </row>
    <row r="11" spans="1:143" s="291" customFormat="1" x14ac:dyDescent="0.15">
      <c r="A11" s="389"/>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89"/>
      <c r="BF11" s="389"/>
      <c r="BG11" s="389"/>
      <c r="BH11" s="389"/>
      <c r="BI11" s="389"/>
      <c r="BJ11" s="389"/>
      <c r="BK11" s="389"/>
      <c r="BL11" s="389"/>
      <c r="BM11" s="389"/>
      <c r="BN11" s="389"/>
      <c r="BO11" s="389"/>
      <c r="BP11" s="389"/>
      <c r="BQ11" s="389"/>
      <c r="BR11" s="389"/>
      <c r="BS11" s="389"/>
      <c r="BT11" s="389"/>
      <c r="BU11" s="389"/>
      <c r="BV11" s="389"/>
      <c r="BW11" s="389"/>
      <c r="BX11" s="389"/>
      <c r="BY11" s="389"/>
      <c r="BZ11" s="389"/>
      <c r="CA11" s="389"/>
      <c r="CB11" s="389"/>
      <c r="CC11" s="389"/>
      <c r="CD11" s="389"/>
      <c r="CE11" s="389"/>
      <c r="CF11" s="389"/>
      <c r="CG11" s="389"/>
      <c r="CH11" s="389"/>
      <c r="CI11" s="389"/>
      <c r="CJ11" s="389"/>
      <c r="CK11" s="389"/>
      <c r="CL11" s="389"/>
      <c r="CM11" s="389"/>
      <c r="CN11" s="389"/>
      <c r="CO11" s="389"/>
      <c r="CP11" s="389"/>
      <c r="CQ11" s="389"/>
      <c r="CR11" s="389"/>
      <c r="CS11" s="389"/>
      <c r="CT11" s="389"/>
      <c r="CU11" s="389"/>
      <c r="CV11" s="389"/>
      <c r="CW11" s="389"/>
      <c r="CX11" s="389"/>
      <c r="CY11" s="389"/>
      <c r="CZ11" s="389"/>
      <c r="DA11" s="389"/>
      <c r="DB11" s="389"/>
      <c r="DC11" s="389"/>
      <c r="DD11" s="389"/>
      <c r="DE11" s="389"/>
      <c r="DF11" s="292"/>
      <c r="DG11" s="292"/>
      <c r="DH11" s="292"/>
      <c r="DI11" s="292"/>
      <c r="DJ11" s="292"/>
      <c r="DK11" s="292"/>
      <c r="DL11" s="292"/>
      <c r="DM11" s="292"/>
      <c r="DN11" s="292"/>
      <c r="DO11" s="292"/>
      <c r="DP11" s="292"/>
      <c r="DQ11" s="292"/>
      <c r="DR11" s="292"/>
      <c r="DS11" s="292"/>
      <c r="DT11" s="292"/>
      <c r="DU11" s="292"/>
      <c r="DV11" s="292"/>
      <c r="DW11" s="292"/>
    </row>
    <row r="12" spans="1:143" s="291" customFormat="1" x14ac:dyDescent="0.15">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389"/>
      <c r="BF12" s="389"/>
      <c r="BG12" s="389"/>
      <c r="BH12" s="389"/>
      <c r="BI12" s="389"/>
      <c r="BJ12" s="389"/>
      <c r="BK12" s="389"/>
      <c r="BL12" s="389"/>
      <c r="BM12" s="389"/>
      <c r="BN12" s="389"/>
      <c r="BO12" s="389"/>
      <c r="BP12" s="389"/>
      <c r="BQ12" s="389"/>
      <c r="BR12" s="389"/>
      <c r="BS12" s="389"/>
      <c r="BT12" s="389"/>
      <c r="BU12" s="389"/>
      <c r="BV12" s="389"/>
      <c r="BW12" s="389"/>
      <c r="BX12" s="389"/>
      <c r="BY12" s="389"/>
      <c r="BZ12" s="389"/>
      <c r="CA12" s="389"/>
      <c r="CB12" s="389"/>
      <c r="CC12" s="389"/>
      <c r="CD12" s="389"/>
      <c r="CE12" s="389"/>
      <c r="CF12" s="389"/>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292"/>
      <c r="DG12" s="292"/>
      <c r="DH12" s="292"/>
      <c r="DI12" s="292"/>
      <c r="DJ12" s="292"/>
      <c r="DK12" s="292"/>
      <c r="DL12" s="292"/>
      <c r="DM12" s="292"/>
      <c r="DN12" s="292"/>
      <c r="DO12" s="292"/>
      <c r="DP12" s="292"/>
      <c r="DQ12" s="292"/>
      <c r="DR12" s="292"/>
      <c r="DS12" s="292"/>
      <c r="DT12" s="292"/>
      <c r="DU12" s="292"/>
      <c r="DV12" s="292"/>
      <c r="DW12" s="292"/>
      <c r="EM12" s="291" t="s">
        <v>590</v>
      </c>
    </row>
    <row r="13" spans="1:143" s="291" customFormat="1" x14ac:dyDescent="0.15">
      <c r="A13" s="389"/>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389"/>
      <c r="AW13" s="389"/>
      <c r="AX13" s="389"/>
      <c r="AY13" s="389"/>
      <c r="AZ13" s="389"/>
      <c r="BA13" s="389"/>
      <c r="BB13" s="389"/>
      <c r="BC13" s="389"/>
      <c r="BD13" s="389"/>
      <c r="BE13" s="389"/>
      <c r="BF13" s="389"/>
      <c r="BG13" s="389"/>
      <c r="BH13" s="389"/>
      <c r="BI13" s="389"/>
      <c r="BJ13" s="389"/>
      <c r="BK13" s="389"/>
      <c r="BL13" s="389"/>
      <c r="BM13" s="389"/>
      <c r="BN13" s="389"/>
      <c r="BO13" s="389"/>
      <c r="BP13" s="389"/>
      <c r="BQ13" s="389"/>
      <c r="BR13" s="389"/>
      <c r="BS13" s="389"/>
      <c r="BT13" s="389"/>
      <c r="BU13" s="389"/>
      <c r="BV13" s="389"/>
      <c r="BW13" s="389"/>
      <c r="BX13" s="389"/>
      <c r="BY13" s="389"/>
      <c r="BZ13" s="389"/>
      <c r="CA13" s="389"/>
      <c r="CB13" s="389"/>
      <c r="CC13" s="389"/>
      <c r="CD13" s="389"/>
      <c r="CE13" s="389"/>
      <c r="CF13" s="389"/>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292"/>
      <c r="DG13" s="292"/>
      <c r="DH13" s="292"/>
      <c r="DI13" s="292"/>
      <c r="DJ13" s="292"/>
      <c r="DK13" s="292"/>
      <c r="DL13" s="292"/>
      <c r="DM13" s="292"/>
      <c r="DN13" s="292"/>
      <c r="DO13" s="292"/>
      <c r="DP13" s="292"/>
      <c r="DQ13" s="292"/>
      <c r="DR13" s="292"/>
      <c r="DS13" s="292"/>
      <c r="DT13" s="292"/>
      <c r="DU13" s="292"/>
      <c r="DV13" s="292"/>
      <c r="DW13" s="292"/>
    </row>
    <row r="14" spans="1:143" s="291" customFormat="1" x14ac:dyDescent="0.15">
      <c r="A14" s="38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9"/>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292"/>
      <c r="DG14" s="292"/>
      <c r="DH14" s="292"/>
      <c r="DI14" s="292"/>
      <c r="DJ14" s="292"/>
      <c r="DK14" s="292"/>
      <c r="DL14" s="292"/>
      <c r="DM14" s="292"/>
      <c r="DN14" s="292"/>
      <c r="DO14" s="292"/>
      <c r="DP14" s="292"/>
      <c r="DQ14" s="292"/>
      <c r="DR14" s="292"/>
      <c r="DS14" s="292"/>
      <c r="DT14" s="292"/>
      <c r="DU14" s="292"/>
      <c r="DV14" s="292"/>
      <c r="DW14" s="292"/>
    </row>
    <row r="15" spans="1:143" s="291" customFormat="1" x14ac:dyDescent="0.15">
      <c r="A15" s="388"/>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389"/>
      <c r="AW15" s="389"/>
      <c r="AX15" s="389"/>
      <c r="AY15" s="389"/>
      <c r="AZ15" s="389"/>
      <c r="BA15" s="389"/>
      <c r="BB15" s="389"/>
      <c r="BC15" s="389"/>
      <c r="BD15" s="389"/>
      <c r="BE15" s="389"/>
      <c r="BF15" s="389"/>
      <c r="BG15" s="389"/>
      <c r="BH15" s="389"/>
      <c r="BI15" s="389"/>
      <c r="BJ15" s="389"/>
      <c r="BK15" s="389"/>
      <c r="BL15" s="389"/>
      <c r="BM15" s="389"/>
      <c r="BN15" s="389"/>
      <c r="BO15" s="389"/>
      <c r="BP15" s="389"/>
      <c r="BQ15" s="389"/>
      <c r="BR15" s="389"/>
      <c r="BS15" s="389"/>
      <c r="BT15" s="389"/>
      <c r="BU15" s="389"/>
      <c r="BV15" s="389"/>
      <c r="BW15" s="389"/>
      <c r="BX15" s="389"/>
      <c r="BY15" s="389"/>
      <c r="BZ15" s="389"/>
      <c r="CA15" s="389"/>
      <c r="CB15" s="389"/>
      <c r="CC15" s="389"/>
      <c r="CD15" s="389"/>
      <c r="CE15" s="389"/>
      <c r="CF15" s="389"/>
      <c r="CG15" s="389"/>
      <c r="CH15" s="389"/>
      <c r="CI15" s="389"/>
      <c r="CJ15" s="389"/>
      <c r="CK15" s="389"/>
      <c r="CL15" s="389"/>
      <c r="CM15" s="389"/>
      <c r="CN15" s="389"/>
      <c r="CO15" s="389"/>
      <c r="CP15" s="389"/>
      <c r="CQ15" s="389"/>
      <c r="CR15" s="389"/>
      <c r="CS15" s="389"/>
      <c r="CT15" s="389"/>
      <c r="CU15" s="389"/>
      <c r="CV15" s="389"/>
      <c r="CW15" s="389"/>
      <c r="CX15" s="389"/>
      <c r="CY15" s="389"/>
      <c r="CZ15" s="389"/>
      <c r="DA15" s="389"/>
      <c r="DB15" s="389"/>
      <c r="DC15" s="389"/>
      <c r="DD15" s="389"/>
      <c r="DE15" s="389"/>
      <c r="DF15" s="292"/>
      <c r="DG15" s="292"/>
      <c r="DH15" s="292"/>
      <c r="DI15" s="292"/>
      <c r="DJ15" s="292"/>
      <c r="DK15" s="292"/>
      <c r="DL15" s="292"/>
      <c r="DM15" s="292"/>
      <c r="DN15" s="292"/>
      <c r="DO15" s="292"/>
      <c r="DP15" s="292"/>
      <c r="DQ15" s="292"/>
      <c r="DR15" s="292"/>
      <c r="DS15" s="292"/>
      <c r="DT15" s="292"/>
      <c r="DU15" s="292"/>
      <c r="DV15" s="292"/>
      <c r="DW15" s="292"/>
    </row>
    <row r="16" spans="1:143" s="291" customFormat="1" x14ac:dyDescent="0.15">
      <c r="A16" s="388"/>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292"/>
      <c r="DG16" s="292"/>
      <c r="DH16" s="292"/>
      <c r="DI16" s="292"/>
      <c r="DJ16" s="292"/>
      <c r="DK16" s="292"/>
      <c r="DL16" s="292"/>
      <c r="DM16" s="292"/>
      <c r="DN16" s="292"/>
      <c r="DO16" s="292"/>
      <c r="DP16" s="292"/>
      <c r="DQ16" s="292"/>
      <c r="DR16" s="292"/>
      <c r="DS16" s="292"/>
      <c r="DT16" s="292"/>
      <c r="DU16" s="292"/>
      <c r="DV16" s="292"/>
      <c r="DW16" s="292"/>
    </row>
    <row r="17" spans="1:351" s="291" customFormat="1" x14ac:dyDescent="0.15">
      <c r="A17" s="388"/>
      <c r="B17" s="389"/>
      <c r="C17" s="389"/>
      <c r="D17" s="389"/>
      <c r="E17" s="389"/>
      <c r="F17" s="389"/>
      <c r="G17" s="389"/>
      <c r="H17" s="389"/>
      <c r="I17" s="389"/>
      <c r="J17" s="389"/>
      <c r="K17" s="389"/>
      <c r="L17" s="389"/>
      <c r="M17" s="389"/>
      <c r="N17" s="389"/>
      <c r="O17" s="389"/>
      <c r="P17" s="389"/>
      <c r="Q17" s="389"/>
      <c r="R17" s="389"/>
      <c r="S17" s="389"/>
      <c r="T17" s="389"/>
      <c r="U17" s="389"/>
      <c r="V17" s="389"/>
      <c r="W17" s="389"/>
      <c r="X17" s="389"/>
      <c r="Y17" s="389"/>
      <c r="Z17" s="389"/>
      <c r="AA17" s="389"/>
      <c r="AB17" s="389"/>
      <c r="AC17" s="389"/>
      <c r="AD17" s="389"/>
      <c r="AE17" s="389"/>
      <c r="AF17" s="389"/>
      <c r="AG17" s="389"/>
      <c r="AH17" s="389"/>
      <c r="AI17" s="389"/>
      <c r="AJ17" s="389"/>
      <c r="AK17" s="389"/>
      <c r="AL17" s="389"/>
      <c r="AM17" s="389"/>
      <c r="AN17" s="389"/>
      <c r="AO17" s="389"/>
      <c r="AP17" s="389"/>
      <c r="AQ17" s="389"/>
      <c r="AR17" s="389"/>
      <c r="AS17" s="389"/>
      <c r="AT17" s="389"/>
      <c r="AU17" s="389"/>
      <c r="AV17" s="389"/>
      <c r="AW17" s="389"/>
      <c r="AX17" s="389"/>
      <c r="AY17" s="389"/>
      <c r="AZ17" s="389"/>
      <c r="BA17" s="389"/>
      <c r="BB17" s="389"/>
      <c r="BC17" s="389"/>
      <c r="BD17" s="389"/>
      <c r="BE17" s="389"/>
      <c r="BF17" s="389"/>
      <c r="BG17" s="389"/>
      <c r="BH17" s="389"/>
      <c r="BI17" s="389"/>
      <c r="BJ17" s="389"/>
      <c r="BK17" s="389"/>
      <c r="BL17" s="389"/>
      <c r="BM17" s="389"/>
      <c r="BN17" s="389"/>
      <c r="BO17" s="389"/>
      <c r="BP17" s="389"/>
      <c r="BQ17" s="389"/>
      <c r="BR17" s="389"/>
      <c r="BS17" s="389"/>
      <c r="BT17" s="389"/>
      <c r="BU17" s="389"/>
      <c r="BV17" s="389"/>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292"/>
      <c r="DG17" s="292"/>
      <c r="DH17" s="292"/>
      <c r="DI17" s="292"/>
      <c r="DJ17" s="292"/>
      <c r="DK17" s="292"/>
      <c r="DL17" s="292"/>
      <c r="DM17" s="292"/>
      <c r="DN17" s="292"/>
      <c r="DO17" s="292"/>
      <c r="DP17" s="292"/>
      <c r="DQ17" s="292"/>
      <c r="DR17" s="292"/>
      <c r="DS17" s="292"/>
      <c r="DT17" s="292"/>
      <c r="DU17" s="292"/>
      <c r="DV17" s="292"/>
      <c r="DW17" s="292"/>
    </row>
    <row r="18" spans="1:351" s="291" customFormat="1" x14ac:dyDescent="0.15">
      <c r="A18" s="388"/>
      <c r="B18" s="389"/>
      <c r="C18" s="389"/>
      <c r="D18" s="389"/>
      <c r="E18" s="389"/>
      <c r="F18" s="389"/>
      <c r="G18" s="389"/>
      <c r="H18" s="389"/>
      <c r="I18" s="389"/>
      <c r="J18" s="389"/>
      <c r="K18" s="389"/>
      <c r="L18" s="389"/>
      <c r="M18" s="389"/>
      <c r="N18" s="389"/>
      <c r="O18" s="389"/>
      <c r="P18" s="389"/>
      <c r="Q18" s="389"/>
      <c r="R18" s="389"/>
      <c r="S18" s="389"/>
      <c r="T18" s="389"/>
      <c r="U18" s="389"/>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89"/>
      <c r="AY18" s="389"/>
      <c r="AZ18" s="389"/>
      <c r="BA18" s="389"/>
      <c r="BB18" s="389"/>
      <c r="BC18" s="389"/>
      <c r="BD18" s="389"/>
      <c r="BE18" s="389"/>
      <c r="BF18" s="389"/>
      <c r="BG18" s="389"/>
      <c r="BH18" s="389"/>
      <c r="BI18" s="389"/>
      <c r="BJ18" s="389"/>
      <c r="BK18" s="389"/>
      <c r="BL18" s="389"/>
      <c r="BM18" s="389"/>
      <c r="BN18" s="389"/>
      <c r="BO18" s="389"/>
      <c r="BP18" s="389"/>
      <c r="BQ18" s="389"/>
      <c r="BR18" s="389"/>
      <c r="BS18" s="389"/>
      <c r="BT18" s="389"/>
      <c r="BU18" s="389"/>
      <c r="BV18" s="389"/>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292"/>
      <c r="DG18" s="292"/>
      <c r="DH18" s="292"/>
      <c r="DI18" s="292"/>
      <c r="DJ18" s="292"/>
      <c r="DK18" s="292"/>
      <c r="DL18" s="292"/>
      <c r="DM18" s="292"/>
      <c r="DN18" s="292"/>
      <c r="DO18" s="292"/>
      <c r="DP18" s="292"/>
      <c r="DQ18" s="292"/>
      <c r="DR18" s="292"/>
      <c r="DS18" s="292"/>
      <c r="DT18" s="292"/>
      <c r="DU18" s="292"/>
      <c r="DV18" s="292"/>
      <c r="DW18" s="292"/>
    </row>
    <row r="19" spans="1:351" x14ac:dyDescent="0.15">
      <c r="DD19" s="388"/>
      <c r="DE19" s="388"/>
    </row>
    <row r="20" spans="1:351" x14ac:dyDescent="0.15">
      <c r="DD20" s="388"/>
      <c r="DE20" s="388"/>
    </row>
    <row r="21" spans="1:351" ht="17.25" x14ac:dyDescent="0.15">
      <c r="B21" s="390"/>
      <c r="C21" s="391"/>
      <c r="D21" s="391"/>
      <c r="E21" s="391"/>
      <c r="F21" s="391"/>
      <c r="G21" s="391"/>
      <c r="H21" s="391"/>
      <c r="I21" s="391"/>
      <c r="J21" s="391"/>
      <c r="K21" s="391"/>
      <c r="L21" s="391"/>
      <c r="M21" s="391"/>
      <c r="N21" s="392"/>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391"/>
      <c r="AL21" s="391"/>
      <c r="AM21" s="391"/>
      <c r="AN21" s="391"/>
      <c r="AO21" s="391"/>
      <c r="AP21" s="391"/>
      <c r="AQ21" s="391"/>
      <c r="AR21" s="391"/>
      <c r="AS21" s="391"/>
      <c r="AT21" s="392"/>
      <c r="AU21" s="391"/>
      <c r="AV21" s="391"/>
      <c r="AW21" s="391"/>
      <c r="AX21" s="391"/>
      <c r="AY21" s="391"/>
      <c r="AZ21" s="391"/>
      <c r="BA21" s="391"/>
      <c r="BB21" s="391"/>
      <c r="BC21" s="391"/>
      <c r="BD21" s="391"/>
      <c r="BE21" s="391"/>
      <c r="BF21" s="392"/>
      <c r="BG21" s="391"/>
      <c r="BH21" s="391"/>
      <c r="BI21" s="391"/>
      <c r="BJ21" s="391"/>
      <c r="BK21" s="391"/>
      <c r="BL21" s="391"/>
      <c r="BM21" s="391"/>
      <c r="BN21" s="391"/>
      <c r="BO21" s="391"/>
      <c r="BP21" s="391"/>
      <c r="BQ21" s="391"/>
      <c r="BR21" s="392"/>
      <c r="BS21" s="391"/>
      <c r="BT21" s="391"/>
      <c r="BU21" s="391"/>
      <c r="BV21" s="391"/>
      <c r="BW21" s="391"/>
      <c r="BX21" s="391"/>
      <c r="BY21" s="391"/>
      <c r="BZ21" s="391"/>
      <c r="CA21" s="391"/>
      <c r="CB21" s="391"/>
      <c r="CC21" s="391"/>
      <c r="CD21" s="392"/>
      <c r="CE21" s="391"/>
      <c r="CF21" s="391"/>
      <c r="CG21" s="391"/>
      <c r="CH21" s="391"/>
      <c r="CI21" s="391"/>
      <c r="CJ21" s="391"/>
      <c r="CK21" s="391"/>
      <c r="CL21" s="391"/>
      <c r="CM21" s="391"/>
      <c r="CN21" s="391"/>
      <c r="CO21" s="391"/>
      <c r="CP21" s="392"/>
      <c r="CQ21" s="391"/>
      <c r="CR21" s="391"/>
      <c r="CS21" s="391"/>
      <c r="CT21" s="391"/>
      <c r="CU21" s="391"/>
      <c r="CV21" s="391"/>
      <c r="CW21" s="391"/>
      <c r="CX21" s="391"/>
      <c r="CY21" s="391"/>
      <c r="CZ21" s="391"/>
      <c r="DA21" s="391"/>
      <c r="DB21" s="392"/>
      <c r="DC21" s="391"/>
      <c r="DD21" s="393"/>
      <c r="DE21" s="388"/>
      <c r="MM21" s="394"/>
    </row>
    <row r="22" spans="1:351" ht="17.25" x14ac:dyDescent="0.15">
      <c r="B22" s="395"/>
      <c r="MM22" s="394"/>
    </row>
    <row r="23" spans="1:351" x14ac:dyDescent="0.15">
      <c r="B23" s="395"/>
    </row>
    <row r="24" spans="1:351" x14ac:dyDescent="0.15">
      <c r="B24" s="395"/>
    </row>
    <row r="25" spans="1:351" x14ac:dyDescent="0.15">
      <c r="B25" s="395"/>
    </row>
    <row r="26" spans="1:351" x14ac:dyDescent="0.15">
      <c r="B26" s="395"/>
    </row>
    <row r="27" spans="1:351" x14ac:dyDescent="0.15">
      <c r="B27" s="395"/>
    </row>
    <row r="28" spans="1:351" x14ac:dyDescent="0.15">
      <c r="B28" s="395"/>
    </row>
    <row r="29" spans="1:351" x14ac:dyDescent="0.15">
      <c r="B29" s="395"/>
    </row>
    <row r="30" spans="1:351" x14ac:dyDescent="0.15">
      <c r="B30" s="395"/>
    </row>
    <row r="31" spans="1:351" x14ac:dyDescent="0.15">
      <c r="B31" s="395"/>
    </row>
    <row r="32" spans="1:351" x14ac:dyDescent="0.15">
      <c r="B32" s="395"/>
    </row>
    <row r="33" spans="2:109" x14ac:dyDescent="0.15">
      <c r="B33" s="395"/>
    </row>
    <row r="34" spans="2:109" x14ac:dyDescent="0.15">
      <c r="B34" s="395"/>
    </row>
    <row r="35" spans="2:109" x14ac:dyDescent="0.15">
      <c r="B35" s="395"/>
    </row>
    <row r="36" spans="2:109" x14ac:dyDescent="0.15">
      <c r="B36" s="395"/>
    </row>
    <row r="37" spans="2:109" x14ac:dyDescent="0.15">
      <c r="B37" s="395"/>
    </row>
    <row r="38" spans="2:109" x14ac:dyDescent="0.15">
      <c r="B38" s="395"/>
    </row>
    <row r="39" spans="2:109" x14ac:dyDescent="0.15">
      <c r="B39" s="397"/>
      <c r="C39" s="398"/>
      <c r="D39" s="398"/>
      <c r="E39" s="398"/>
      <c r="F39" s="398"/>
      <c r="G39" s="398"/>
      <c r="H39" s="398"/>
      <c r="I39" s="398"/>
      <c r="J39" s="398"/>
      <c r="K39" s="398"/>
      <c r="L39" s="398"/>
      <c r="M39" s="398"/>
      <c r="N39" s="398"/>
      <c r="O39" s="398"/>
      <c r="P39" s="398"/>
      <c r="Q39" s="398"/>
      <c r="R39" s="398"/>
      <c r="S39" s="398"/>
      <c r="T39" s="398"/>
      <c r="U39" s="398"/>
      <c r="V39" s="398"/>
      <c r="W39" s="398"/>
      <c r="X39" s="398"/>
      <c r="Y39" s="398"/>
      <c r="Z39" s="398"/>
      <c r="AA39" s="398"/>
      <c r="AB39" s="398"/>
      <c r="AC39" s="398"/>
      <c r="AD39" s="398"/>
      <c r="AE39" s="398"/>
      <c r="AF39" s="398"/>
      <c r="AG39" s="398"/>
      <c r="AH39" s="398"/>
      <c r="AI39" s="398"/>
      <c r="AJ39" s="398"/>
      <c r="AK39" s="398"/>
      <c r="AL39" s="398"/>
      <c r="AM39" s="398"/>
      <c r="AN39" s="398"/>
      <c r="AO39" s="398"/>
      <c r="AP39" s="398"/>
      <c r="AQ39" s="398"/>
      <c r="AR39" s="398"/>
      <c r="AS39" s="398"/>
      <c r="AT39" s="398"/>
      <c r="AU39" s="398"/>
      <c r="AV39" s="398"/>
      <c r="AW39" s="398"/>
      <c r="AX39" s="398"/>
      <c r="AY39" s="398"/>
      <c r="AZ39" s="398"/>
      <c r="BA39" s="398"/>
      <c r="BB39" s="398"/>
      <c r="BC39" s="398"/>
      <c r="BD39" s="398"/>
      <c r="BE39" s="398"/>
      <c r="BF39" s="398"/>
      <c r="BG39" s="398"/>
      <c r="BH39" s="398"/>
      <c r="BI39" s="398"/>
      <c r="BJ39" s="398"/>
      <c r="BK39" s="398"/>
      <c r="BL39" s="398"/>
      <c r="BM39" s="398"/>
      <c r="BN39" s="398"/>
      <c r="BO39" s="398"/>
      <c r="BP39" s="398"/>
      <c r="BQ39" s="398"/>
      <c r="BR39" s="398"/>
      <c r="BS39" s="398"/>
      <c r="BT39" s="398"/>
      <c r="BU39" s="398"/>
      <c r="BV39" s="398"/>
      <c r="BW39" s="398"/>
      <c r="BX39" s="398"/>
      <c r="BY39" s="398"/>
      <c r="BZ39" s="398"/>
      <c r="CA39" s="398"/>
      <c r="CB39" s="398"/>
      <c r="CC39" s="398"/>
      <c r="CD39" s="398"/>
      <c r="CE39" s="398"/>
      <c r="CF39" s="398"/>
      <c r="CG39" s="398"/>
      <c r="CH39" s="398"/>
      <c r="CI39" s="398"/>
      <c r="CJ39" s="398"/>
      <c r="CK39" s="398"/>
      <c r="CL39" s="398"/>
      <c r="CM39" s="398"/>
      <c r="CN39" s="398"/>
      <c r="CO39" s="398"/>
      <c r="CP39" s="398"/>
      <c r="CQ39" s="398"/>
      <c r="CR39" s="398"/>
      <c r="CS39" s="398"/>
      <c r="CT39" s="398"/>
      <c r="CU39" s="398"/>
      <c r="CV39" s="398"/>
      <c r="CW39" s="398"/>
      <c r="CX39" s="398"/>
      <c r="CY39" s="398"/>
      <c r="CZ39" s="398"/>
      <c r="DA39" s="398"/>
      <c r="DB39" s="398"/>
      <c r="DC39" s="398"/>
      <c r="DD39" s="399"/>
    </row>
    <row r="40" spans="2:109" x14ac:dyDescent="0.15">
      <c r="B40" s="400"/>
      <c r="DD40" s="400"/>
      <c r="DE40" s="388"/>
    </row>
    <row r="41" spans="2:109" ht="17.25" x14ac:dyDescent="0.15">
      <c r="B41" s="401" t="s">
        <v>591</v>
      </c>
      <c r="C41" s="391"/>
      <c r="D41" s="391"/>
      <c r="E41" s="391"/>
      <c r="F41" s="391"/>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1"/>
      <c r="AN41" s="391"/>
      <c r="AO41" s="391"/>
      <c r="AP41" s="391"/>
      <c r="AQ41" s="391"/>
      <c r="AR41" s="391"/>
      <c r="AS41" s="391"/>
      <c r="AT41" s="391"/>
      <c r="AU41" s="391"/>
      <c r="AV41" s="391"/>
      <c r="AW41" s="391"/>
      <c r="AX41" s="391"/>
      <c r="AY41" s="391"/>
      <c r="AZ41" s="391"/>
      <c r="BA41" s="391"/>
      <c r="BB41" s="391"/>
      <c r="BC41" s="391"/>
      <c r="BD41" s="391"/>
      <c r="BE41" s="391"/>
      <c r="BF41" s="391"/>
      <c r="BG41" s="391"/>
      <c r="BH41" s="391"/>
      <c r="BI41" s="391"/>
      <c r="BJ41" s="391"/>
      <c r="BK41" s="391"/>
      <c r="BL41" s="391"/>
      <c r="BM41" s="391"/>
      <c r="BN41" s="391"/>
      <c r="BO41" s="391"/>
      <c r="BP41" s="391"/>
      <c r="BQ41" s="391"/>
      <c r="BR41" s="391"/>
      <c r="BS41" s="391"/>
      <c r="BT41" s="391"/>
      <c r="BU41" s="391"/>
      <c r="BV41" s="391"/>
      <c r="BW41" s="391"/>
      <c r="BX41" s="391"/>
      <c r="BY41" s="391"/>
      <c r="BZ41" s="391"/>
      <c r="CA41" s="391"/>
      <c r="CB41" s="391"/>
      <c r="CC41" s="391"/>
      <c r="CD41" s="391"/>
      <c r="CE41" s="391"/>
      <c r="CF41" s="391"/>
      <c r="CG41" s="391"/>
      <c r="CH41" s="391"/>
      <c r="CI41" s="391"/>
      <c r="CJ41" s="391"/>
      <c r="CK41" s="391"/>
      <c r="CL41" s="391"/>
      <c r="CM41" s="391"/>
      <c r="CN41" s="391"/>
      <c r="CO41" s="391"/>
      <c r="CP41" s="391"/>
      <c r="CQ41" s="391"/>
      <c r="CR41" s="391"/>
      <c r="CS41" s="391"/>
      <c r="CT41" s="391"/>
      <c r="CU41" s="391"/>
      <c r="CV41" s="391"/>
      <c r="CW41" s="391"/>
      <c r="CX41" s="391"/>
      <c r="CY41" s="391"/>
      <c r="CZ41" s="391"/>
      <c r="DA41" s="391"/>
      <c r="DB41" s="391"/>
      <c r="DC41" s="391"/>
      <c r="DD41" s="393"/>
    </row>
    <row r="42" spans="2:109" x14ac:dyDescent="0.15">
      <c r="B42" s="395"/>
      <c r="G42" s="402"/>
      <c r="I42" s="403"/>
      <c r="J42" s="403"/>
      <c r="K42" s="403"/>
      <c r="AM42" s="402"/>
      <c r="AN42" s="402" t="s">
        <v>592</v>
      </c>
      <c r="AP42" s="403"/>
      <c r="AQ42" s="403"/>
      <c r="AR42" s="403"/>
      <c r="AY42" s="402"/>
      <c r="BA42" s="403"/>
      <c r="BB42" s="403"/>
      <c r="BC42" s="403"/>
      <c r="BK42" s="402"/>
      <c r="BM42" s="403"/>
      <c r="BN42" s="403"/>
      <c r="BO42" s="403"/>
      <c r="BW42" s="402"/>
      <c r="BY42" s="403"/>
      <c r="BZ42" s="403"/>
      <c r="CA42" s="403"/>
      <c r="CI42" s="402"/>
      <c r="CK42" s="403"/>
      <c r="CL42" s="403"/>
      <c r="CM42" s="403"/>
      <c r="CU42" s="402"/>
      <c r="CW42" s="403"/>
      <c r="CX42" s="403"/>
      <c r="CY42" s="403"/>
    </row>
    <row r="43" spans="2:109" ht="13.5" customHeight="1" x14ac:dyDescent="0.15">
      <c r="B43" s="395"/>
      <c r="AN43" s="1309" t="s">
        <v>593</v>
      </c>
      <c r="AO43" s="1310"/>
      <c r="AP43" s="1310"/>
      <c r="AQ43" s="1310"/>
      <c r="AR43" s="1310"/>
      <c r="AS43" s="1310"/>
      <c r="AT43" s="1310"/>
      <c r="AU43" s="1310"/>
      <c r="AV43" s="1310"/>
      <c r="AW43" s="1310"/>
      <c r="AX43" s="1310"/>
      <c r="AY43" s="1310"/>
      <c r="AZ43" s="1310"/>
      <c r="BA43" s="1310"/>
      <c r="BB43" s="1310"/>
      <c r="BC43" s="1310"/>
      <c r="BD43" s="1310"/>
      <c r="BE43" s="1310"/>
      <c r="BF43" s="1310"/>
      <c r="BG43" s="1310"/>
      <c r="BH43" s="1310"/>
      <c r="BI43" s="1310"/>
      <c r="BJ43" s="1310"/>
      <c r="BK43" s="1310"/>
      <c r="BL43" s="1310"/>
      <c r="BM43" s="1310"/>
      <c r="BN43" s="1310"/>
      <c r="BO43" s="1310"/>
      <c r="BP43" s="1310"/>
      <c r="BQ43" s="1310"/>
      <c r="BR43" s="1310"/>
      <c r="BS43" s="1310"/>
      <c r="BT43" s="1310"/>
      <c r="BU43" s="1310"/>
      <c r="BV43" s="1310"/>
      <c r="BW43" s="1310"/>
      <c r="BX43" s="1310"/>
      <c r="BY43" s="1310"/>
      <c r="BZ43" s="1310"/>
      <c r="CA43" s="1310"/>
      <c r="CB43" s="1310"/>
      <c r="CC43" s="1310"/>
      <c r="CD43" s="1310"/>
      <c r="CE43" s="1310"/>
      <c r="CF43" s="1310"/>
      <c r="CG43" s="1310"/>
      <c r="CH43" s="1310"/>
      <c r="CI43" s="1310"/>
      <c r="CJ43" s="1310"/>
      <c r="CK43" s="1310"/>
      <c r="CL43" s="1310"/>
      <c r="CM43" s="1310"/>
      <c r="CN43" s="1310"/>
      <c r="CO43" s="1310"/>
      <c r="CP43" s="1310"/>
      <c r="CQ43" s="1310"/>
      <c r="CR43" s="1310"/>
      <c r="CS43" s="1310"/>
      <c r="CT43" s="1310"/>
      <c r="CU43" s="1310"/>
      <c r="CV43" s="1310"/>
      <c r="CW43" s="1310"/>
      <c r="CX43" s="1310"/>
      <c r="CY43" s="1310"/>
      <c r="CZ43" s="1310"/>
      <c r="DA43" s="1310"/>
      <c r="DB43" s="1310"/>
      <c r="DC43" s="1311"/>
    </row>
    <row r="44" spans="2:109" x14ac:dyDescent="0.15">
      <c r="B44" s="395"/>
      <c r="AN44" s="1312"/>
      <c r="AO44" s="1313"/>
      <c r="AP44" s="1313"/>
      <c r="AQ44" s="1313"/>
      <c r="AR44" s="1313"/>
      <c r="AS44" s="1313"/>
      <c r="AT44" s="1313"/>
      <c r="AU44" s="1313"/>
      <c r="AV44" s="1313"/>
      <c r="AW44" s="1313"/>
      <c r="AX44" s="1313"/>
      <c r="AY44" s="1313"/>
      <c r="AZ44" s="1313"/>
      <c r="BA44" s="1313"/>
      <c r="BB44" s="1313"/>
      <c r="BC44" s="1313"/>
      <c r="BD44" s="1313"/>
      <c r="BE44" s="1313"/>
      <c r="BF44" s="1313"/>
      <c r="BG44" s="1313"/>
      <c r="BH44" s="1313"/>
      <c r="BI44" s="1313"/>
      <c r="BJ44" s="1313"/>
      <c r="BK44" s="1313"/>
      <c r="BL44" s="1313"/>
      <c r="BM44" s="1313"/>
      <c r="BN44" s="1313"/>
      <c r="BO44" s="1313"/>
      <c r="BP44" s="1313"/>
      <c r="BQ44" s="1313"/>
      <c r="BR44" s="1313"/>
      <c r="BS44" s="1313"/>
      <c r="BT44" s="1313"/>
      <c r="BU44" s="1313"/>
      <c r="BV44" s="1313"/>
      <c r="BW44" s="1313"/>
      <c r="BX44" s="1313"/>
      <c r="BY44" s="1313"/>
      <c r="BZ44" s="1313"/>
      <c r="CA44" s="1313"/>
      <c r="CB44" s="1313"/>
      <c r="CC44" s="1313"/>
      <c r="CD44" s="1313"/>
      <c r="CE44" s="1313"/>
      <c r="CF44" s="1313"/>
      <c r="CG44" s="1313"/>
      <c r="CH44" s="1313"/>
      <c r="CI44" s="1313"/>
      <c r="CJ44" s="1313"/>
      <c r="CK44" s="1313"/>
      <c r="CL44" s="1313"/>
      <c r="CM44" s="1313"/>
      <c r="CN44" s="1313"/>
      <c r="CO44" s="1313"/>
      <c r="CP44" s="1313"/>
      <c r="CQ44" s="1313"/>
      <c r="CR44" s="1313"/>
      <c r="CS44" s="1313"/>
      <c r="CT44" s="1313"/>
      <c r="CU44" s="1313"/>
      <c r="CV44" s="1313"/>
      <c r="CW44" s="1313"/>
      <c r="CX44" s="1313"/>
      <c r="CY44" s="1313"/>
      <c r="CZ44" s="1313"/>
      <c r="DA44" s="1313"/>
      <c r="DB44" s="1313"/>
      <c r="DC44" s="1314"/>
    </row>
    <row r="45" spans="2:109" x14ac:dyDescent="0.15">
      <c r="B45" s="395"/>
      <c r="AN45" s="1312"/>
      <c r="AO45" s="1313"/>
      <c r="AP45" s="1313"/>
      <c r="AQ45" s="1313"/>
      <c r="AR45" s="1313"/>
      <c r="AS45" s="1313"/>
      <c r="AT45" s="1313"/>
      <c r="AU45" s="1313"/>
      <c r="AV45" s="1313"/>
      <c r="AW45" s="1313"/>
      <c r="AX45" s="1313"/>
      <c r="AY45" s="1313"/>
      <c r="AZ45" s="1313"/>
      <c r="BA45" s="1313"/>
      <c r="BB45" s="1313"/>
      <c r="BC45" s="1313"/>
      <c r="BD45" s="1313"/>
      <c r="BE45" s="1313"/>
      <c r="BF45" s="1313"/>
      <c r="BG45" s="1313"/>
      <c r="BH45" s="1313"/>
      <c r="BI45" s="1313"/>
      <c r="BJ45" s="1313"/>
      <c r="BK45" s="1313"/>
      <c r="BL45" s="1313"/>
      <c r="BM45" s="1313"/>
      <c r="BN45" s="1313"/>
      <c r="BO45" s="1313"/>
      <c r="BP45" s="1313"/>
      <c r="BQ45" s="1313"/>
      <c r="BR45" s="1313"/>
      <c r="BS45" s="1313"/>
      <c r="BT45" s="1313"/>
      <c r="BU45" s="1313"/>
      <c r="BV45" s="1313"/>
      <c r="BW45" s="1313"/>
      <c r="BX45" s="1313"/>
      <c r="BY45" s="1313"/>
      <c r="BZ45" s="1313"/>
      <c r="CA45" s="1313"/>
      <c r="CB45" s="1313"/>
      <c r="CC45" s="1313"/>
      <c r="CD45" s="1313"/>
      <c r="CE45" s="1313"/>
      <c r="CF45" s="1313"/>
      <c r="CG45" s="1313"/>
      <c r="CH45" s="1313"/>
      <c r="CI45" s="1313"/>
      <c r="CJ45" s="1313"/>
      <c r="CK45" s="1313"/>
      <c r="CL45" s="1313"/>
      <c r="CM45" s="1313"/>
      <c r="CN45" s="1313"/>
      <c r="CO45" s="1313"/>
      <c r="CP45" s="1313"/>
      <c r="CQ45" s="1313"/>
      <c r="CR45" s="1313"/>
      <c r="CS45" s="1313"/>
      <c r="CT45" s="1313"/>
      <c r="CU45" s="1313"/>
      <c r="CV45" s="1313"/>
      <c r="CW45" s="1313"/>
      <c r="CX45" s="1313"/>
      <c r="CY45" s="1313"/>
      <c r="CZ45" s="1313"/>
      <c r="DA45" s="1313"/>
      <c r="DB45" s="1313"/>
      <c r="DC45" s="1314"/>
    </row>
    <row r="46" spans="2:109" x14ac:dyDescent="0.15">
      <c r="B46" s="395"/>
      <c r="AN46" s="1312"/>
      <c r="AO46" s="1313"/>
      <c r="AP46" s="1313"/>
      <c r="AQ46" s="1313"/>
      <c r="AR46" s="1313"/>
      <c r="AS46" s="1313"/>
      <c r="AT46" s="1313"/>
      <c r="AU46" s="1313"/>
      <c r="AV46" s="1313"/>
      <c r="AW46" s="1313"/>
      <c r="AX46" s="1313"/>
      <c r="AY46" s="1313"/>
      <c r="AZ46" s="1313"/>
      <c r="BA46" s="1313"/>
      <c r="BB46" s="1313"/>
      <c r="BC46" s="1313"/>
      <c r="BD46" s="1313"/>
      <c r="BE46" s="1313"/>
      <c r="BF46" s="1313"/>
      <c r="BG46" s="1313"/>
      <c r="BH46" s="1313"/>
      <c r="BI46" s="1313"/>
      <c r="BJ46" s="1313"/>
      <c r="BK46" s="1313"/>
      <c r="BL46" s="1313"/>
      <c r="BM46" s="1313"/>
      <c r="BN46" s="1313"/>
      <c r="BO46" s="1313"/>
      <c r="BP46" s="1313"/>
      <c r="BQ46" s="1313"/>
      <c r="BR46" s="1313"/>
      <c r="BS46" s="1313"/>
      <c r="BT46" s="1313"/>
      <c r="BU46" s="1313"/>
      <c r="BV46" s="1313"/>
      <c r="BW46" s="1313"/>
      <c r="BX46" s="1313"/>
      <c r="BY46" s="1313"/>
      <c r="BZ46" s="1313"/>
      <c r="CA46" s="1313"/>
      <c r="CB46" s="1313"/>
      <c r="CC46" s="1313"/>
      <c r="CD46" s="1313"/>
      <c r="CE46" s="1313"/>
      <c r="CF46" s="1313"/>
      <c r="CG46" s="1313"/>
      <c r="CH46" s="1313"/>
      <c r="CI46" s="1313"/>
      <c r="CJ46" s="1313"/>
      <c r="CK46" s="1313"/>
      <c r="CL46" s="1313"/>
      <c r="CM46" s="1313"/>
      <c r="CN46" s="1313"/>
      <c r="CO46" s="1313"/>
      <c r="CP46" s="1313"/>
      <c r="CQ46" s="1313"/>
      <c r="CR46" s="1313"/>
      <c r="CS46" s="1313"/>
      <c r="CT46" s="1313"/>
      <c r="CU46" s="1313"/>
      <c r="CV46" s="1313"/>
      <c r="CW46" s="1313"/>
      <c r="CX46" s="1313"/>
      <c r="CY46" s="1313"/>
      <c r="CZ46" s="1313"/>
      <c r="DA46" s="1313"/>
      <c r="DB46" s="1313"/>
      <c r="DC46" s="1314"/>
    </row>
    <row r="47" spans="2:109" x14ac:dyDescent="0.15">
      <c r="B47" s="395"/>
      <c r="AN47" s="1315"/>
      <c r="AO47" s="1316"/>
      <c r="AP47" s="1316"/>
      <c r="AQ47" s="1316"/>
      <c r="AR47" s="1316"/>
      <c r="AS47" s="1316"/>
      <c r="AT47" s="1316"/>
      <c r="AU47" s="1316"/>
      <c r="AV47" s="1316"/>
      <c r="AW47" s="1316"/>
      <c r="AX47" s="1316"/>
      <c r="AY47" s="1316"/>
      <c r="AZ47" s="1316"/>
      <c r="BA47" s="1316"/>
      <c r="BB47" s="1316"/>
      <c r="BC47" s="1316"/>
      <c r="BD47" s="1316"/>
      <c r="BE47" s="1316"/>
      <c r="BF47" s="1316"/>
      <c r="BG47" s="1316"/>
      <c r="BH47" s="1316"/>
      <c r="BI47" s="1316"/>
      <c r="BJ47" s="1316"/>
      <c r="BK47" s="1316"/>
      <c r="BL47" s="1316"/>
      <c r="BM47" s="1316"/>
      <c r="BN47" s="1316"/>
      <c r="BO47" s="1316"/>
      <c r="BP47" s="1316"/>
      <c r="BQ47" s="1316"/>
      <c r="BR47" s="1316"/>
      <c r="BS47" s="1316"/>
      <c r="BT47" s="1316"/>
      <c r="BU47" s="1316"/>
      <c r="BV47" s="1316"/>
      <c r="BW47" s="1316"/>
      <c r="BX47" s="1316"/>
      <c r="BY47" s="1316"/>
      <c r="BZ47" s="1316"/>
      <c r="CA47" s="1316"/>
      <c r="CB47" s="1316"/>
      <c r="CC47" s="1316"/>
      <c r="CD47" s="1316"/>
      <c r="CE47" s="1316"/>
      <c r="CF47" s="1316"/>
      <c r="CG47" s="1316"/>
      <c r="CH47" s="1316"/>
      <c r="CI47" s="1316"/>
      <c r="CJ47" s="1316"/>
      <c r="CK47" s="1316"/>
      <c r="CL47" s="1316"/>
      <c r="CM47" s="1316"/>
      <c r="CN47" s="1316"/>
      <c r="CO47" s="1316"/>
      <c r="CP47" s="1316"/>
      <c r="CQ47" s="1316"/>
      <c r="CR47" s="1316"/>
      <c r="CS47" s="1316"/>
      <c r="CT47" s="1316"/>
      <c r="CU47" s="1316"/>
      <c r="CV47" s="1316"/>
      <c r="CW47" s="1316"/>
      <c r="CX47" s="1316"/>
      <c r="CY47" s="1316"/>
      <c r="CZ47" s="1316"/>
      <c r="DA47" s="1316"/>
      <c r="DB47" s="1316"/>
      <c r="DC47" s="1317"/>
    </row>
    <row r="48" spans="2:109" x14ac:dyDescent="0.15">
      <c r="B48" s="395"/>
      <c r="H48" s="404"/>
      <c r="I48" s="404"/>
      <c r="J48" s="404"/>
      <c r="AN48" s="404"/>
      <c r="AO48" s="404"/>
      <c r="AP48" s="404"/>
      <c r="AZ48" s="404"/>
      <c r="BA48" s="404"/>
      <c r="BB48" s="404"/>
      <c r="BL48" s="404"/>
      <c r="BM48" s="404"/>
      <c r="BN48" s="404"/>
      <c r="BX48" s="404"/>
      <c r="BY48" s="404"/>
      <c r="BZ48" s="404"/>
      <c r="CJ48" s="404"/>
      <c r="CK48" s="404"/>
      <c r="CL48" s="404"/>
      <c r="CV48" s="404"/>
      <c r="CW48" s="404"/>
      <c r="CX48" s="404"/>
    </row>
    <row r="49" spans="1:109" x14ac:dyDescent="0.15">
      <c r="B49" s="395"/>
      <c r="AN49" s="388" t="s">
        <v>594</v>
      </c>
    </row>
    <row r="50" spans="1:109" x14ac:dyDescent="0.15">
      <c r="B50" s="395"/>
      <c r="G50" s="1318"/>
      <c r="H50" s="1318"/>
      <c r="I50" s="1318"/>
      <c r="J50" s="1318"/>
      <c r="K50" s="405"/>
      <c r="L50" s="405"/>
      <c r="M50" s="406"/>
      <c r="N50" s="406"/>
      <c r="AN50" s="1319"/>
      <c r="AO50" s="1320"/>
      <c r="AP50" s="1320"/>
      <c r="AQ50" s="1320"/>
      <c r="AR50" s="1320"/>
      <c r="AS50" s="1320"/>
      <c r="AT50" s="1320"/>
      <c r="AU50" s="1320"/>
      <c r="AV50" s="1320"/>
      <c r="AW50" s="1320"/>
      <c r="AX50" s="1320"/>
      <c r="AY50" s="1320"/>
      <c r="AZ50" s="1320"/>
      <c r="BA50" s="1320"/>
      <c r="BB50" s="1320"/>
      <c r="BC50" s="1320"/>
      <c r="BD50" s="1320"/>
      <c r="BE50" s="1320"/>
      <c r="BF50" s="1320"/>
      <c r="BG50" s="1320"/>
      <c r="BH50" s="1320"/>
      <c r="BI50" s="1320"/>
      <c r="BJ50" s="1320"/>
      <c r="BK50" s="1320"/>
      <c r="BL50" s="1320"/>
      <c r="BM50" s="1320"/>
      <c r="BN50" s="1320"/>
      <c r="BO50" s="1321"/>
      <c r="BP50" s="1322" t="s">
        <v>549</v>
      </c>
      <c r="BQ50" s="1322"/>
      <c r="BR50" s="1322"/>
      <c r="BS50" s="1322"/>
      <c r="BT50" s="1322"/>
      <c r="BU50" s="1322"/>
      <c r="BV50" s="1322"/>
      <c r="BW50" s="1322"/>
      <c r="BX50" s="1322" t="s">
        <v>550</v>
      </c>
      <c r="BY50" s="1322"/>
      <c r="BZ50" s="1322"/>
      <c r="CA50" s="1322"/>
      <c r="CB50" s="1322"/>
      <c r="CC50" s="1322"/>
      <c r="CD50" s="1322"/>
      <c r="CE50" s="1322"/>
      <c r="CF50" s="1322" t="s">
        <v>551</v>
      </c>
      <c r="CG50" s="1322"/>
      <c r="CH50" s="1322"/>
      <c r="CI50" s="1322"/>
      <c r="CJ50" s="1322"/>
      <c r="CK50" s="1322"/>
      <c r="CL50" s="1322"/>
      <c r="CM50" s="1322"/>
      <c r="CN50" s="1322" t="s">
        <v>552</v>
      </c>
      <c r="CO50" s="1322"/>
      <c r="CP50" s="1322"/>
      <c r="CQ50" s="1322"/>
      <c r="CR50" s="1322"/>
      <c r="CS50" s="1322"/>
      <c r="CT50" s="1322"/>
      <c r="CU50" s="1322"/>
      <c r="CV50" s="1322" t="s">
        <v>553</v>
      </c>
      <c r="CW50" s="1322"/>
      <c r="CX50" s="1322"/>
      <c r="CY50" s="1322"/>
      <c r="CZ50" s="1322"/>
      <c r="DA50" s="1322"/>
      <c r="DB50" s="1322"/>
      <c r="DC50" s="1322"/>
    </row>
    <row r="51" spans="1:109" ht="13.5" customHeight="1" x14ac:dyDescent="0.15">
      <c r="B51" s="395"/>
      <c r="G51" s="1328"/>
      <c r="H51" s="1328"/>
      <c r="I51" s="1326"/>
      <c r="J51" s="1326"/>
      <c r="K51" s="1324"/>
      <c r="L51" s="1324"/>
      <c r="M51" s="1324"/>
      <c r="N51" s="1324"/>
      <c r="AM51" s="404"/>
      <c r="AN51" s="1325" t="s">
        <v>595</v>
      </c>
      <c r="AO51" s="1325"/>
      <c r="AP51" s="1325"/>
      <c r="AQ51" s="1325"/>
      <c r="AR51" s="1325"/>
      <c r="AS51" s="1325"/>
      <c r="AT51" s="1325"/>
      <c r="AU51" s="1325"/>
      <c r="AV51" s="1325"/>
      <c r="AW51" s="1325"/>
      <c r="AX51" s="1325"/>
      <c r="AY51" s="1325"/>
      <c r="AZ51" s="1325"/>
      <c r="BA51" s="1325"/>
      <c r="BB51" s="1325" t="s">
        <v>596</v>
      </c>
      <c r="BC51" s="1325"/>
      <c r="BD51" s="1325"/>
      <c r="BE51" s="1325"/>
      <c r="BF51" s="1325"/>
      <c r="BG51" s="1325"/>
      <c r="BH51" s="1325"/>
      <c r="BI51" s="1325"/>
      <c r="BJ51" s="1325"/>
      <c r="BK51" s="1325"/>
      <c r="BL51" s="1325"/>
      <c r="BM51" s="1325"/>
      <c r="BN51" s="1325"/>
      <c r="BO51" s="1325"/>
      <c r="BP51" s="1323"/>
      <c r="BQ51" s="1323"/>
      <c r="BR51" s="1323"/>
      <c r="BS51" s="1323"/>
      <c r="BT51" s="1323"/>
      <c r="BU51" s="1323"/>
      <c r="BV51" s="1323"/>
      <c r="BW51" s="1323"/>
      <c r="BX51" s="1323"/>
      <c r="BY51" s="1323"/>
      <c r="BZ51" s="1323"/>
      <c r="CA51" s="1323"/>
      <c r="CB51" s="1323"/>
      <c r="CC51" s="1323"/>
      <c r="CD51" s="1323"/>
      <c r="CE51" s="1323"/>
      <c r="CF51" s="1323"/>
      <c r="CG51" s="1323"/>
      <c r="CH51" s="1323"/>
      <c r="CI51" s="1323"/>
      <c r="CJ51" s="1323"/>
      <c r="CK51" s="1323"/>
      <c r="CL51" s="1323"/>
      <c r="CM51" s="1323"/>
      <c r="CN51" s="1323"/>
      <c r="CO51" s="1323"/>
      <c r="CP51" s="1323"/>
      <c r="CQ51" s="1323"/>
      <c r="CR51" s="1323"/>
      <c r="CS51" s="1323"/>
      <c r="CT51" s="1323"/>
      <c r="CU51" s="1323"/>
      <c r="CV51" s="1323"/>
      <c r="CW51" s="1323"/>
      <c r="CX51" s="1323"/>
      <c r="CY51" s="1323"/>
      <c r="CZ51" s="1323"/>
      <c r="DA51" s="1323"/>
      <c r="DB51" s="1323"/>
      <c r="DC51" s="1323"/>
    </row>
    <row r="52" spans="1:109" x14ac:dyDescent="0.15">
      <c r="B52" s="395"/>
      <c r="G52" s="1328"/>
      <c r="H52" s="1328"/>
      <c r="I52" s="1326"/>
      <c r="J52" s="1326"/>
      <c r="K52" s="1324"/>
      <c r="L52" s="1324"/>
      <c r="M52" s="1324"/>
      <c r="N52" s="1324"/>
      <c r="AM52" s="404"/>
      <c r="AN52" s="1325"/>
      <c r="AO52" s="1325"/>
      <c r="AP52" s="1325"/>
      <c r="AQ52" s="1325"/>
      <c r="AR52" s="1325"/>
      <c r="AS52" s="1325"/>
      <c r="AT52" s="1325"/>
      <c r="AU52" s="1325"/>
      <c r="AV52" s="1325"/>
      <c r="AW52" s="1325"/>
      <c r="AX52" s="1325"/>
      <c r="AY52" s="1325"/>
      <c r="AZ52" s="1325"/>
      <c r="BA52" s="1325"/>
      <c r="BB52" s="1325"/>
      <c r="BC52" s="1325"/>
      <c r="BD52" s="1325"/>
      <c r="BE52" s="1325"/>
      <c r="BF52" s="1325"/>
      <c r="BG52" s="1325"/>
      <c r="BH52" s="1325"/>
      <c r="BI52" s="1325"/>
      <c r="BJ52" s="1325"/>
      <c r="BK52" s="1325"/>
      <c r="BL52" s="1325"/>
      <c r="BM52" s="1325"/>
      <c r="BN52" s="1325"/>
      <c r="BO52" s="1325"/>
      <c r="BP52" s="1323"/>
      <c r="BQ52" s="1323"/>
      <c r="BR52" s="1323"/>
      <c r="BS52" s="1323"/>
      <c r="BT52" s="1323"/>
      <c r="BU52" s="1323"/>
      <c r="BV52" s="1323"/>
      <c r="BW52" s="1323"/>
      <c r="BX52" s="1323"/>
      <c r="BY52" s="1323"/>
      <c r="BZ52" s="1323"/>
      <c r="CA52" s="1323"/>
      <c r="CB52" s="1323"/>
      <c r="CC52" s="1323"/>
      <c r="CD52" s="1323"/>
      <c r="CE52" s="1323"/>
      <c r="CF52" s="1323"/>
      <c r="CG52" s="1323"/>
      <c r="CH52" s="1323"/>
      <c r="CI52" s="1323"/>
      <c r="CJ52" s="1323"/>
      <c r="CK52" s="1323"/>
      <c r="CL52" s="1323"/>
      <c r="CM52" s="1323"/>
      <c r="CN52" s="1323"/>
      <c r="CO52" s="1323"/>
      <c r="CP52" s="1323"/>
      <c r="CQ52" s="1323"/>
      <c r="CR52" s="1323"/>
      <c r="CS52" s="1323"/>
      <c r="CT52" s="1323"/>
      <c r="CU52" s="1323"/>
      <c r="CV52" s="1323"/>
      <c r="CW52" s="1323"/>
      <c r="CX52" s="1323"/>
      <c r="CY52" s="1323"/>
      <c r="CZ52" s="1323"/>
      <c r="DA52" s="1323"/>
      <c r="DB52" s="1323"/>
      <c r="DC52" s="1323"/>
    </row>
    <row r="53" spans="1:109" x14ac:dyDescent="0.15">
      <c r="A53" s="403"/>
      <c r="B53" s="395"/>
      <c r="G53" s="1328"/>
      <c r="H53" s="1328"/>
      <c r="I53" s="1318"/>
      <c r="J53" s="1318"/>
      <c r="K53" s="1324"/>
      <c r="L53" s="1324"/>
      <c r="M53" s="1324"/>
      <c r="N53" s="1324"/>
      <c r="AM53" s="404"/>
      <c r="AN53" s="1325"/>
      <c r="AO53" s="1325"/>
      <c r="AP53" s="1325"/>
      <c r="AQ53" s="1325"/>
      <c r="AR53" s="1325"/>
      <c r="AS53" s="1325"/>
      <c r="AT53" s="1325"/>
      <c r="AU53" s="1325"/>
      <c r="AV53" s="1325"/>
      <c r="AW53" s="1325"/>
      <c r="AX53" s="1325"/>
      <c r="AY53" s="1325"/>
      <c r="AZ53" s="1325"/>
      <c r="BA53" s="1325"/>
      <c r="BB53" s="1325" t="s">
        <v>597</v>
      </c>
      <c r="BC53" s="1325"/>
      <c r="BD53" s="1325"/>
      <c r="BE53" s="1325"/>
      <c r="BF53" s="1325"/>
      <c r="BG53" s="1325"/>
      <c r="BH53" s="1325"/>
      <c r="BI53" s="1325"/>
      <c r="BJ53" s="1325"/>
      <c r="BK53" s="1325"/>
      <c r="BL53" s="1325"/>
      <c r="BM53" s="1325"/>
      <c r="BN53" s="1325"/>
      <c r="BO53" s="1325"/>
      <c r="BP53" s="1323">
        <v>60.1</v>
      </c>
      <c r="BQ53" s="1323"/>
      <c r="BR53" s="1323"/>
      <c r="BS53" s="1323"/>
      <c r="BT53" s="1323"/>
      <c r="BU53" s="1323"/>
      <c r="BV53" s="1323"/>
      <c r="BW53" s="1323"/>
      <c r="BX53" s="1323">
        <v>60.7</v>
      </c>
      <c r="BY53" s="1323"/>
      <c r="BZ53" s="1323"/>
      <c r="CA53" s="1323"/>
      <c r="CB53" s="1323"/>
      <c r="CC53" s="1323"/>
      <c r="CD53" s="1323"/>
      <c r="CE53" s="1323"/>
      <c r="CF53" s="1323">
        <v>57.8</v>
      </c>
      <c r="CG53" s="1323"/>
      <c r="CH53" s="1323"/>
      <c r="CI53" s="1323"/>
      <c r="CJ53" s="1323"/>
      <c r="CK53" s="1323"/>
      <c r="CL53" s="1323"/>
      <c r="CM53" s="1323"/>
      <c r="CN53" s="1323">
        <v>59.5</v>
      </c>
      <c r="CO53" s="1323"/>
      <c r="CP53" s="1323"/>
      <c r="CQ53" s="1323"/>
      <c r="CR53" s="1323"/>
      <c r="CS53" s="1323"/>
      <c r="CT53" s="1323"/>
      <c r="CU53" s="1323"/>
      <c r="CV53" s="1323">
        <v>61.5</v>
      </c>
      <c r="CW53" s="1323"/>
      <c r="CX53" s="1323"/>
      <c r="CY53" s="1323"/>
      <c r="CZ53" s="1323"/>
      <c r="DA53" s="1323"/>
      <c r="DB53" s="1323"/>
      <c r="DC53" s="1323"/>
    </row>
    <row r="54" spans="1:109" x14ac:dyDescent="0.15">
      <c r="A54" s="403"/>
      <c r="B54" s="395"/>
      <c r="G54" s="1328"/>
      <c r="H54" s="1328"/>
      <c r="I54" s="1318"/>
      <c r="J54" s="1318"/>
      <c r="K54" s="1324"/>
      <c r="L54" s="1324"/>
      <c r="M54" s="1324"/>
      <c r="N54" s="1324"/>
      <c r="AM54" s="404"/>
      <c r="AN54" s="1325"/>
      <c r="AO54" s="1325"/>
      <c r="AP54" s="1325"/>
      <c r="AQ54" s="1325"/>
      <c r="AR54" s="1325"/>
      <c r="AS54" s="1325"/>
      <c r="AT54" s="1325"/>
      <c r="AU54" s="1325"/>
      <c r="AV54" s="1325"/>
      <c r="AW54" s="1325"/>
      <c r="AX54" s="1325"/>
      <c r="AY54" s="1325"/>
      <c r="AZ54" s="1325"/>
      <c r="BA54" s="1325"/>
      <c r="BB54" s="1325"/>
      <c r="BC54" s="1325"/>
      <c r="BD54" s="1325"/>
      <c r="BE54" s="1325"/>
      <c r="BF54" s="1325"/>
      <c r="BG54" s="1325"/>
      <c r="BH54" s="1325"/>
      <c r="BI54" s="1325"/>
      <c r="BJ54" s="1325"/>
      <c r="BK54" s="1325"/>
      <c r="BL54" s="1325"/>
      <c r="BM54" s="1325"/>
      <c r="BN54" s="1325"/>
      <c r="BO54" s="1325"/>
      <c r="BP54" s="1323"/>
      <c r="BQ54" s="1323"/>
      <c r="BR54" s="1323"/>
      <c r="BS54" s="1323"/>
      <c r="BT54" s="1323"/>
      <c r="BU54" s="1323"/>
      <c r="BV54" s="1323"/>
      <c r="BW54" s="1323"/>
      <c r="BX54" s="1323"/>
      <c r="BY54" s="1323"/>
      <c r="BZ54" s="1323"/>
      <c r="CA54" s="1323"/>
      <c r="CB54" s="1323"/>
      <c r="CC54" s="1323"/>
      <c r="CD54" s="1323"/>
      <c r="CE54" s="1323"/>
      <c r="CF54" s="1323"/>
      <c r="CG54" s="1323"/>
      <c r="CH54" s="1323"/>
      <c r="CI54" s="1323"/>
      <c r="CJ54" s="1323"/>
      <c r="CK54" s="1323"/>
      <c r="CL54" s="1323"/>
      <c r="CM54" s="1323"/>
      <c r="CN54" s="1323"/>
      <c r="CO54" s="1323"/>
      <c r="CP54" s="1323"/>
      <c r="CQ54" s="1323"/>
      <c r="CR54" s="1323"/>
      <c r="CS54" s="1323"/>
      <c r="CT54" s="1323"/>
      <c r="CU54" s="1323"/>
      <c r="CV54" s="1323"/>
      <c r="CW54" s="1323"/>
      <c r="CX54" s="1323"/>
      <c r="CY54" s="1323"/>
      <c r="CZ54" s="1323"/>
      <c r="DA54" s="1323"/>
      <c r="DB54" s="1323"/>
      <c r="DC54" s="1323"/>
    </row>
    <row r="55" spans="1:109" x14ac:dyDescent="0.15">
      <c r="A55" s="403"/>
      <c r="B55" s="395"/>
      <c r="G55" s="1318"/>
      <c r="H55" s="1318"/>
      <c r="I55" s="1318"/>
      <c r="J55" s="1318"/>
      <c r="K55" s="1324"/>
      <c r="L55" s="1324"/>
      <c r="M55" s="1324"/>
      <c r="N55" s="1324"/>
      <c r="AN55" s="1322" t="s">
        <v>598</v>
      </c>
      <c r="AO55" s="1322"/>
      <c r="AP55" s="1322"/>
      <c r="AQ55" s="1322"/>
      <c r="AR55" s="1322"/>
      <c r="AS55" s="1322"/>
      <c r="AT55" s="1322"/>
      <c r="AU55" s="1322"/>
      <c r="AV55" s="1322"/>
      <c r="AW55" s="1322"/>
      <c r="AX55" s="1322"/>
      <c r="AY55" s="1322"/>
      <c r="AZ55" s="1322"/>
      <c r="BA55" s="1322"/>
      <c r="BB55" s="1325" t="s">
        <v>596</v>
      </c>
      <c r="BC55" s="1325"/>
      <c r="BD55" s="1325"/>
      <c r="BE55" s="1325"/>
      <c r="BF55" s="1325"/>
      <c r="BG55" s="1325"/>
      <c r="BH55" s="1325"/>
      <c r="BI55" s="1325"/>
      <c r="BJ55" s="1325"/>
      <c r="BK55" s="1325"/>
      <c r="BL55" s="1325"/>
      <c r="BM55" s="1325"/>
      <c r="BN55" s="1325"/>
      <c r="BO55" s="1325"/>
      <c r="BP55" s="1323">
        <v>0</v>
      </c>
      <c r="BQ55" s="1323"/>
      <c r="BR55" s="1323"/>
      <c r="BS55" s="1323"/>
      <c r="BT55" s="1323"/>
      <c r="BU55" s="1323"/>
      <c r="BV55" s="1323"/>
      <c r="BW55" s="1323"/>
      <c r="BX55" s="1323">
        <v>0</v>
      </c>
      <c r="BY55" s="1323"/>
      <c r="BZ55" s="1323"/>
      <c r="CA55" s="1323"/>
      <c r="CB55" s="1323"/>
      <c r="CC55" s="1323"/>
      <c r="CD55" s="1323"/>
      <c r="CE55" s="1323"/>
      <c r="CF55" s="1323">
        <v>0</v>
      </c>
      <c r="CG55" s="1323"/>
      <c r="CH55" s="1323"/>
      <c r="CI55" s="1323"/>
      <c r="CJ55" s="1323"/>
      <c r="CK55" s="1323"/>
      <c r="CL55" s="1323"/>
      <c r="CM55" s="1323"/>
      <c r="CN55" s="1323">
        <v>0</v>
      </c>
      <c r="CO55" s="1323"/>
      <c r="CP55" s="1323"/>
      <c r="CQ55" s="1323"/>
      <c r="CR55" s="1323"/>
      <c r="CS55" s="1323"/>
      <c r="CT55" s="1323"/>
      <c r="CU55" s="1323"/>
      <c r="CV55" s="1323">
        <v>0</v>
      </c>
      <c r="CW55" s="1323"/>
      <c r="CX55" s="1323"/>
      <c r="CY55" s="1323"/>
      <c r="CZ55" s="1323"/>
      <c r="DA55" s="1323"/>
      <c r="DB55" s="1323"/>
      <c r="DC55" s="1323"/>
    </row>
    <row r="56" spans="1:109" x14ac:dyDescent="0.15">
      <c r="A56" s="403"/>
      <c r="B56" s="395"/>
      <c r="G56" s="1318"/>
      <c r="H56" s="1318"/>
      <c r="I56" s="1318"/>
      <c r="J56" s="1318"/>
      <c r="K56" s="1324"/>
      <c r="L56" s="1324"/>
      <c r="M56" s="1324"/>
      <c r="N56" s="1324"/>
      <c r="AN56" s="1322"/>
      <c r="AO56" s="1322"/>
      <c r="AP56" s="1322"/>
      <c r="AQ56" s="1322"/>
      <c r="AR56" s="1322"/>
      <c r="AS56" s="1322"/>
      <c r="AT56" s="1322"/>
      <c r="AU56" s="1322"/>
      <c r="AV56" s="1322"/>
      <c r="AW56" s="1322"/>
      <c r="AX56" s="1322"/>
      <c r="AY56" s="1322"/>
      <c r="AZ56" s="1322"/>
      <c r="BA56" s="1322"/>
      <c r="BB56" s="1325"/>
      <c r="BC56" s="1325"/>
      <c r="BD56" s="1325"/>
      <c r="BE56" s="1325"/>
      <c r="BF56" s="1325"/>
      <c r="BG56" s="1325"/>
      <c r="BH56" s="1325"/>
      <c r="BI56" s="1325"/>
      <c r="BJ56" s="1325"/>
      <c r="BK56" s="1325"/>
      <c r="BL56" s="1325"/>
      <c r="BM56" s="1325"/>
      <c r="BN56" s="1325"/>
      <c r="BO56" s="1325"/>
      <c r="BP56" s="1323"/>
      <c r="BQ56" s="1323"/>
      <c r="BR56" s="1323"/>
      <c r="BS56" s="1323"/>
      <c r="BT56" s="1323"/>
      <c r="BU56" s="1323"/>
      <c r="BV56" s="1323"/>
      <c r="BW56" s="1323"/>
      <c r="BX56" s="1323"/>
      <c r="BY56" s="1323"/>
      <c r="BZ56" s="1323"/>
      <c r="CA56" s="1323"/>
      <c r="CB56" s="1323"/>
      <c r="CC56" s="1323"/>
      <c r="CD56" s="1323"/>
      <c r="CE56" s="1323"/>
      <c r="CF56" s="1323"/>
      <c r="CG56" s="1323"/>
      <c r="CH56" s="1323"/>
      <c r="CI56" s="1323"/>
      <c r="CJ56" s="1323"/>
      <c r="CK56" s="1323"/>
      <c r="CL56" s="1323"/>
      <c r="CM56" s="1323"/>
      <c r="CN56" s="1323"/>
      <c r="CO56" s="1323"/>
      <c r="CP56" s="1323"/>
      <c r="CQ56" s="1323"/>
      <c r="CR56" s="1323"/>
      <c r="CS56" s="1323"/>
      <c r="CT56" s="1323"/>
      <c r="CU56" s="1323"/>
      <c r="CV56" s="1323"/>
      <c r="CW56" s="1323"/>
      <c r="CX56" s="1323"/>
      <c r="CY56" s="1323"/>
      <c r="CZ56" s="1323"/>
      <c r="DA56" s="1323"/>
      <c r="DB56" s="1323"/>
      <c r="DC56" s="1323"/>
    </row>
    <row r="57" spans="1:109" s="403" customFormat="1" x14ac:dyDescent="0.15">
      <c r="B57" s="407"/>
      <c r="G57" s="1318"/>
      <c r="H57" s="1318"/>
      <c r="I57" s="1327"/>
      <c r="J57" s="1327"/>
      <c r="K57" s="1324"/>
      <c r="L57" s="1324"/>
      <c r="M57" s="1324"/>
      <c r="N57" s="1324"/>
      <c r="AM57" s="388"/>
      <c r="AN57" s="1322"/>
      <c r="AO57" s="1322"/>
      <c r="AP57" s="1322"/>
      <c r="AQ57" s="1322"/>
      <c r="AR57" s="1322"/>
      <c r="AS57" s="1322"/>
      <c r="AT57" s="1322"/>
      <c r="AU57" s="1322"/>
      <c r="AV57" s="1322"/>
      <c r="AW57" s="1322"/>
      <c r="AX57" s="1322"/>
      <c r="AY57" s="1322"/>
      <c r="AZ57" s="1322"/>
      <c r="BA57" s="1322"/>
      <c r="BB57" s="1325" t="s">
        <v>597</v>
      </c>
      <c r="BC57" s="1325"/>
      <c r="BD57" s="1325"/>
      <c r="BE57" s="1325"/>
      <c r="BF57" s="1325"/>
      <c r="BG57" s="1325"/>
      <c r="BH57" s="1325"/>
      <c r="BI57" s="1325"/>
      <c r="BJ57" s="1325"/>
      <c r="BK57" s="1325"/>
      <c r="BL57" s="1325"/>
      <c r="BM57" s="1325"/>
      <c r="BN57" s="1325"/>
      <c r="BO57" s="1325"/>
      <c r="BP57" s="1323">
        <v>54.2</v>
      </c>
      <c r="BQ57" s="1323"/>
      <c r="BR57" s="1323"/>
      <c r="BS57" s="1323"/>
      <c r="BT57" s="1323"/>
      <c r="BU57" s="1323"/>
      <c r="BV57" s="1323"/>
      <c r="BW57" s="1323"/>
      <c r="BX57" s="1323">
        <v>56.3</v>
      </c>
      <c r="BY57" s="1323"/>
      <c r="BZ57" s="1323"/>
      <c r="CA57" s="1323"/>
      <c r="CB57" s="1323"/>
      <c r="CC57" s="1323"/>
      <c r="CD57" s="1323"/>
      <c r="CE57" s="1323"/>
      <c r="CF57" s="1323">
        <v>57.6</v>
      </c>
      <c r="CG57" s="1323"/>
      <c r="CH57" s="1323"/>
      <c r="CI57" s="1323"/>
      <c r="CJ57" s="1323"/>
      <c r="CK57" s="1323"/>
      <c r="CL57" s="1323"/>
      <c r="CM57" s="1323"/>
      <c r="CN57" s="1323">
        <v>58.8</v>
      </c>
      <c r="CO57" s="1323"/>
      <c r="CP57" s="1323"/>
      <c r="CQ57" s="1323"/>
      <c r="CR57" s="1323"/>
      <c r="CS57" s="1323"/>
      <c r="CT57" s="1323"/>
      <c r="CU57" s="1323"/>
      <c r="CV57" s="1323">
        <v>59.5</v>
      </c>
      <c r="CW57" s="1323"/>
      <c r="CX57" s="1323"/>
      <c r="CY57" s="1323"/>
      <c r="CZ57" s="1323"/>
      <c r="DA57" s="1323"/>
      <c r="DB57" s="1323"/>
      <c r="DC57" s="1323"/>
      <c r="DD57" s="408"/>
      <c r="DE57" s="407"/>
    </row>
    <row r="58" spans="1:109" s="403" customFormat="1" x14ac:dyDescent="0.15">
      <c r="A58" s="388"/>
      <c r="B58" s="407"/>
      <c r="G58" s="1318"/>
      <c r="H58" s="1318"/>
      <c r="I58" s="1327"/>
      <c r="J58" s="1327"/>
      <c r="K58" s="1324"/>
      <c r="L58" s="1324"/>
      <c r="M58" s="1324"/>
      <c r="N58" s="1324"/>
      <c r="AM58" s="388"/>
      <c r="AN58" s="1322"/>
      <c r="AO58" s="1322"/>
      <c r="AP58" s="1322"/>
      <c r="AQ58" s="1322"/>
      <c r="AR58" s="1322"/>
      <c r="AS58" s="1322"/>
      <c r="AT58" s="1322"/>
      <c r="AU58" s="1322"/>
      <c r="AV58" s="1322"/>
      <c r="AW58" s="1322"/>
      <c r="AX58" s="1322"/>
      <c r="AY58" s="1322"/>
      <c r="AZ58" s="1322"/>
      <c r="BA58" s="1322"/>
      <c r="BB58" s="1325"/>
      <c r="BC58" s="1325"/>
      <c r="BD58" s="1325"/>
      <c r="BE58" s="1325"/>
      <c r="BF58" s="1325"/>
      <c r="BG58" s="1325"/>
      <c r="BH58" s="1325"/>
      <c r="BI58" s="1325"/>
      <c r="BJ58" s="1325"/>
      <c r="BK58" s="1325"/>
      <c r="BL58" s="1325"/>
      <c r="BM58" s="1325"/>
      <c r="BN58" s="1325"/>
      <c r="BO58" s="1325"/>
      <c r="BP58" s="1323"/>
      <c r="BQ58" s="1323"/>
      <c r="BR58" s="1323"/>
      <c r="BS58" s="1323"/>
      <c r="BT58" s="1323"/>
      <c r="BU58" s="1323"/>
      <c r="BV58" s="1323"/>
      <c r="BW58" s="1323"/>
      <c r="BX58" s="1323"/>
      <c r="BY58" s="1323"/>
      <c r="BZ58" s="1323"/>
      <c r="CA58" s="1323"/>
      <c r="CB58" s="1323"/>
      <c r="CC58" s="1323"/>
      <c r="CD58" s="1323"/>
      <c r="CE58" s="1323"/>
      <c r="CF58" s="1323"/>
      <c r="CG58" s="1323"/>
      <c r="CH58" s="1323"/>
      <c r="CI58" s="1323"/>
      <c r="CJ58" s="1323"/>
      <c r="CK58" s="1323"/>
      <c r="CL58" s="1323"/>
      <c r="CM58" s="1323"/>
      <c r="CN58" s="1323"/>
      <c r="CO58" s="1323"/>
      <c r="CP58" s="1323"/>
      <c r="CQ58" s="1323"/>
      <c r="CR58" s="1323"/>
      <c r="CS58" s="1323"/>
      <c r="CT58" s="1323"/>
      <c r="CU58" s="1323"/>
      <c r="CV58" s="1323"/>
      <c r="CW58" s="1323"/>
      <c r="CX58" s="1323"/>
      <c r="CY58" s="1323"/>
      <c r="CZ58" s="1323"/>
      <c r="DA58" s="1323"/>
      <c r="DB58" s="1323"/>
      <c r="DC58" s="1323"/>
      <c r="DD58" s="408"/>
      <c r="DE58" s="407"/>
    </row>
    <row r="59" spans="1:109" s="403" customFormat="1" x14ac:dyDescent="0.15">
      <c r="A59" s="388"/>
      <c r="B59" s="407"/>
      <c r="K59" s="409"/>
      <c r="L59" s="409"/>
      <c r="M59" s="409"/>
      <c r="N59" s="409"/>
      <c r="AQ59" s="409"/>
      <c r="AR59" s="409"/>
      <c r="AS59" s="409"/>
      <c r="AT59" s="409"/>
      <c r="BC59" s="409"/>
      <c r="BD59" s="409"/>
      <c r="BE59" s="409"/>
      <c r="BF59" s="409"/>
      <c r="BO59" s="409"/>
      <c r="BP59" s="409"/>
      <c r="BQ59" s="409"/>
      <c r="BR59" s="409"/>
      <c r="CA59" s="409"/>
      <c r="CB59" s="409"/>
      <c r="CC59" s="409"/>
      <c r="CD59" s="409"/>
      <c r="CM59" s="409"/>
      <c r="CN59" s="409"/>
      <c r="CO59" s="409"/>
      <c r="CP59" s="409"/>
      <c r="CY59" s="409"/>
      <c r="CZ59" s="409"/>
      <c r="DA59" s="409"/>
      <c r="DB59" s="409"/>
      <c r="DC59" s="409"/>
      <c r="DD59" s="408"/>
      <c r="DE59" s="407"/>
    </row>
    <row r="60" spans="1:109" s="403" customFormat="1" x14ac:dyDescent="0.15">
      <c r="A60" s="388"/>
      <c r="B60" s="407"/>
      <c r="K60" s="409"/>
      <c r="L60" s="409"/>
      <c r="M60" s="409"/>
      <c r="N60" s="409"/>
      <c r="AQ60" s="409"/>
      <c r="AR60" s="409"/>
      <c r="AS60" s="409"/>
      <c r="AT60" s="409"/>
      <c r="BC60" s="409"/>
      <c r="BD60" s="409"/>
      <c r="BE60" s="409"/>
      <c r="BF60" s="409"/>
      <c r="BO60" s="409"/>
      <c r="BP60" s="409"/>
      <c r="BQ60" s="409"/>
      <c r="BR60" s="409"/>
      <c r="CA60" s="409"/>
      <c r="CB60" s="409"/>
      <c r="CC60" s="409"/>
      <c r="CD60" s="409"/>
      <c r="CM60" s="409"/>
      <c r="CN60" s="409"/>
      <c r="CO60" s="409"/>
      <c r="CP60" s="409"/>
      <c r="CY60" s="409"/>
      <c r="CZ60" s="409"/>
      <c r="DA60" s="409"/>
      <c r="DB60" s="409"/>
      <c r="DC60" s="409"/>
      <c r="DD60" s="408"/>
      <c r="DE60" s="407"/>
    </row>
    <row r="61" spans="1:109" s="403" customFormat="1" x14ac:dyDescent="0.15">
      <c r="A61" s="388"/>
      <c r="B61" s="410"/>
      <c r="C61" s="411"/>
      <c r="D61" s="411"/>
      <c r="E61" s="411"/>
      <c r="F61" s="411"/>
      <c r="G61" s="411"/>
      <c r="H61" s="411"/>
      <c r="I61" s="411"/>
      <c r="J61" s="411"/>
      <c r="K61" s="411"/>
      <c r="L61" s="411"/>
      <c r="M61" s="412"/>
      <c r="N61" s="412"/>
      <c r="O61" s="411"/>
      <c r="P61" s="411"/>
      <c r="Q61" s="411"/>
      <c r="R61" s="411"/>
      <c r="S61" s="411"/>
      <c r="T61" s="411"/>
      <c r="U61" s="411"/>
      <c r="V61" s="411"/>
      <c r="W61" s="411"/>
      <c r="X61" s="411"/>
      <c r="Y61" s="411"/>
      <c r="Z61" s="411"/>
      <c r="AA61" s="411"/>
      <c r="AB61" s="411"/>
      <c r="AC61" s="411"/>
      <c r="AD61" s="411"/>
      <c r="AE61" s="411"/>
      <c r="AF61" s="411"/>
      <c r="AG61" s="411"/>
      <c r="AH61" s="411"/>
      <c r="AI61" s="411"/>
      <c r="AJ61" s="411"/>
      <c r="AK61" s="411"/>
      <c r="AL61" s="411"/>
      <c r="AM61" s="411"/>
      <c r="AN61" s="411"/>
      <c r="AO61" s="411"/>
      <c r="AP61" s="411"/>
      <c r="AQ61" s="411"/>
      <c r="AR61" s="411"/>
      <c r="AS61" s="412"/>
      <c r="AT61" s="412"/>
      <c r="AU61" s="411"/>
      <c r="AV61" s="411"/>
      <c r="AW61" s="411"/>
      <c r="AX61" s="411"/>
      <c r="AY61" s="411"/>
      <c r="AZ61" s="411"/>
      <c r="BA61" s="411"/>
      <c r="BB61" s="411"/>
      <c r="BC61" s="411"/>
      <c r="BD61" s="411"/>
      <c r="BE61" s="412"/>
      <c r="BF61" s="412"/>
      <c r="BG61" s="411"/>
      <c r="BH61" s="411"/>
      <c r="BI61" s="411"/>
      <c r="BJ61" s="411"/>
      <c r="BK61" s="411"/>
      <c r="BL61" s="411"/>
      <c r="BM61" s="411"/>
      <c r="BN61" s="411"/>
      <c r="BO61" s="411"/>
      <c r="BP61" s="411"/>
      <c r="BQ61" s="412"/>
      <c r="BR61" s="412"/>
      <c r="BS61" s="411"/>
      <c r="BT61" s="411"/>
      <c r="BU61" s="411"/>
      <c r="BV61" s="411"/>
      <c r="BW61" s="411"/>
      <c r="BX61" s="411"/>
      <c r="BY61" s="411"/>
      <c r="BZ61" s="411"/>
      <c r="CA61" s="411"/>
      <c r="CB61" s="411"/>
      <c r="CC61" s="412"/>
      <c r="CD61" s="412"/>
      <c r="CE61" s="411"/>
      <c r="CF61" s="411"/>
      <c r="CG61" s="411"/>
      <c r="CH61" s="411"/>
      <c r="CI61" s="411"/>
      <c r="CJ61" s="411"/>
      <c r="CK61" s="411"/>
      <c r="CL61" s="411"/>
      <c r="CM61" s="411"/>
      <c r="CN61" s="411"/>
      <c r="CO61" s="412"/>
      <c r="CP61" s="412"/>
      <c r="CQ61" s="411"/>
      <c r="CR61" s="411"/>
      <c r="CS61" s="411"/>
      <c r="CT61" s="411"/>
      <c r="CU61" s="411"/>
      <c r="CV61" s="411"/>
      <c r="CW61" s="411"/>
      <c r="CX61" s="411"/>
      <c r="CY61" s="411"/>
      <c r="CZ61" s="411"/>
      <c r="DA61" s="412"/>
      <c r="DB61" s="412"/>
      <c r="DC61" s="412"/>
      <c r="DD61" s="413"/>
      <c r="DE61" s="407"/>
    </row>
    <row r="62" spans="1:109" x14ac:dyDescent="0.15">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400"/>
      <c r="BW62" s="400"/>
      <c r="BX62" s="400"/>
      <c r="BY62" s="400"/>
      <c r="BZ62" s="400"/>
      <c r="CA62" s="400"/>
      <c r="CB62" s="400"/>
      <c r="CC62" s="400"/>
      <c r="CD62" s="400"/>
      <c r="CE62" s="400"/>
      <c r="CF62" s="400"/>
      <c r="CG62" s="400"/>
      <c r="CH62" s="400"/>
      <c r="CI62" s="400"/>
      <c r="CJ62" s="400"/>
      <c r="CK62" s="400"/>
      <c r="CL62" s="400"/>
      <c r="CM62" s="400"/>
      <c r="CN62" s="400"/>
      <c r="CO62" s="400"/>
      <c r="CP62" s="400"/>
      <c r="CQ62" s="400"/>
      <c r="CR62" s="400"/>
      <c r="CS62" s="400"/>
      <c r="CT62" s="400"/>
      <c r="CU62" s="400"/>
      <c r="CV62" s="400"/>
      <c r="CW62" s="400"/>
      <c r="CX62" s="400"/>
      <c r="CY62" s="400"/>
      <c r="CZ62" s="400"/>
      <c r="DA62" s="400"/>
      <c r="DB62" s="400"/>
      <c r="DC62" s="400"/>
      <c r="DD62" s="400"/>
      <c r="DE62" s="388"/>
    </row>
    <row r="63" spans="1:109" ht="17.25" x14ac:dyDescent="0.15">
      <c r="B63" s="414" t="s">
        <v>599</v>
      </c>
    </row>
    <row r="64" spans="1:109" x14ac:dyDescent="0.15">
      <c r="B64" s="395"/>
      <c r="G64" s="402"/>
      <c r="I64" s="415"/>
      <c r="J64" s="415"/>
      <c r="K64" s="415"/>
      <c r="L64" s="415"/>
      <c r="M64" s="415"/>
      <c r="N64" s="416"/>
      <c r="AM64" s="402"/>
      <c r="AN64" s="402" t="s">
        <v>592</v>
      </c>
      <c r="AP64" s="403"/>
      <c r="AQ64" s="403"/>
      <c r="AR64" s="403"/>
      <c r="AY64" s="402"/>
      <c r="BA64" s="403"/>
      <c r="BB64" s="403"/>
      <c r="BC64" s="403"/>
      <c r="BK64" s="402"/>
      <c r="BM64" s="403"/>
      <c r="BN64" s="403"/>
      <c r="BO64" s="403"/>
      <c r="BW64" s="402"/>
      <c r="BY64" s="403"/>
      <c r="BZ64" s="403"/>
      <c r="CA64" s="403"/>
      <c r="CI64" s="402"/>
      <c r="CK64" s="403"/>
      <c r="CL64" s="403"/>
      <c r="CM64" s="403"/>
      <c r="CU64" s="402"/>
      <c r="CW64" s="403"/>
      <c r="CX64" s="403"/>
      <c r="CY64" s="403"/>
    </row>
    <row r="65" spans="2:107" x14ac:dyDescent="0.15">
      <c r="B65" s="395"/>
      <c r="AN65" s="1309" t="s">
        <v>600</v>
      </c>
      <c r="AO65" s="1310"/>
      <c r="AP65" s="1310"/>
      <c r="AQ65" s="1310"/>
      <c r="AR65" s="1310"/>
      <c r="AS65" s="1310"/>
      <c r="AT65" s="1310"/>
      <c r="AU65" s="1310"/>
      <c r="AV65" s="1310"/>
      <c r="AW65" s="1310"/>
      <c r="AX65" s="1310"/>
      <c r="AY65" s="1310"/>
      <c r="AZ65" s="1310"/>
      <c r="BA65" s="1310"/>
      <c r="BB65" s="1310"/>
      <c r="BC65" s="1310"/>
      <c r="BD65" s="1310"/>
      <c r="BE65" s="1310"/>
      <c r="BF65" s="1310"/>
      <c r="BG65" s="1310"/>
      <c r="BH65" s="1310"/>
      <c r="BI65" s="1310"/>
      <c r="BJ65" s="1310"/>
      <c r="BK65" s="1310"/>
      <c r="BL65" s="1310"/>
      <c r="BM65" s="1310"/>
      <c r="BN65" s="1310"/>
      <c r="BO65" s="1310"/>
      <c r="BP65" s="1310"/>
      <c r="BQ65" s="1310"/>
      <c r="BR65" s="1310"/>
      <c r="BS65" s="1310"/>
      <c r="BT65" s="1310"/>
      <c r="BU65" s="1310"/>
      <c r="BV65" s="1310"/>
      <c r="BW65" s="1310"/>
      <c r="BX65" s="1310"/>
      <c r="BY65" s="1310"/>
      <c r="BZ65" s="1310"/>
      <c r="CA65" s="1310"/>
      <c r="CB65" s="1310"/>
      <c r="CC65" s="1310"/>
      <c r="CD65" s="1310"/>
      <c r="CE65" s="1310"/>
      <c r="CF65" s="1310"/>
      <c r="CG65" s="1310"/>
      <c r="CH65" s="1310"/>
      <c r="CI65" s="1310"/>
      <c r="CJ65" s="1310"/>
      <c r="CK65" s="1310"/>
      <c r="CL65" s="1310"/>
      <c r="CM65" s="1310"/>
      <c r="CN65" s="1310"/>
      <c r="CO65" s="1310"/>
      <c r="CP65" s="1310"/>
      <c r="CQ65" s="1310"/>
      <c r="CR65" s="1310"/>
      <c r="CS65" s="1310"/>
      <c r="CT65" s="1310"/>
      <c r="CU65" s="1310"/>
      <c r="CV65" s="1310"/>
      <c r="CW65" s="1310"/>
      <c r="CX65" s="1310"/>
      <c r="CY65" s="1310"/>
      <c r="CZ65" s="1310"/>
      <c r="DA65" s="1310"/>
      <c r="DB65" s="1310"/>
      <c r="DC65" s="1311"/>
    </row>
    <row r="66" spans="2:107" x14ac:dyDescent="0.15">
      <c r="B66" s="395"/>
      <c r="AN66" s="1312"/>
      <c r="AO66" s="1313"/>
      <c r="AP66" s="1313"/>
      <c r="AQ66" s="1313"/>
      <c r="AR66" s="1313"/>
      <c r="AS66" s="1313"/>
      <c r="AT66" s="1313"/>
      <c r="AU66" s="1313"/>
      <c r="AV66" s="1313"/>
      <c r="AW66" s="1313"/>
      <c r="AX66" s="1313"/>
      <c r="AY66" s="1313"/>
      <c r="AZ66" s="1313"/>
      <c r="BA66" s="1313"/>
      <c r="BB66" s="1313"/>
      <c r="BC66" s="1313"/>
      <c r="BD66" s="1313"/>
      <c r="BE66" s="1313"/>
      <c r="BF66" s="1313"/>
      <c r="BG66" s="1313"/>
      <c r="BH66" s="1313"/>
      <c r="BI66" s="1313"/>
      <c r="BJ66" s="1313"/>
      <c r="BK66" s="1313"/>
      <c r="BL66" s="1313"/>
      <c r="BM66" s="1313"/>
      <c r="BN66" s="1313"/>
      <c r="BO66" s="1313"/>
      <c r="BP66" s="1313"/>
      <c r="BQ66" s="1313"/>
      <c r="BR66" s="1313"/>
      <c r="BS66" s="1313"/>
      <c r="BT66" s="1313"/>
      <c r="BU66" s="1313"/>
      <c r="BV66" s="1313"/>
      <c r="BW66" s="1313"/>
      <c r="BX66" s="1313"/>
      <c r="BY66" s="1313"/>
      <c r="BZ66" s="1313"/>
      <c r="CA66" s="1313"/>
      <c r="CB66" s="1313"/>
      <c r="CC66" s="1313"/>
      <c r="CD66" s="1313"/>
      <c r="CE66" s="1313"/>
      <c r="CF66" s="1313"/>
      <c r="CG66" s="1313"/>
      <c r="CH66" s="1313"/>
      <c r="CI66" s="1313"/>
      <c r="CJ66" s="1313"/>
      <c r="CK66" s="1313"/>
      <c r="CL66" s="1313"/>
      <c r="CM66" s="1313"/>
      <c r="CN66" s="1313"/>
      <c r="CO66" s="1313"/>
      <c r="CP66" s="1313"/>
      <c r="CQ66" s="1313"/>
      <c r="CR66" s="1313"/>
      <c r="CS66" s="1313"/>
      <c r="CT66" s="1313"/>
      <c r="CU66" s="1313"/>
      <c r="CV66" s="1313"/>
      <c r="CW66" s="1313"/>
      <c r="CX66" s="1313"/>
      <c r="CY66" s="1313"/>
      <c r="CZ66" s="1313"/>
      <c r="DA66" s="1313"/>
      <c r="DB66" s="1313"/>
      <c r="DC66" s="1314"/>
    </row>
    <row r="67" spans="2:107" x14ac:dyDescent="0.15">
      <c r="B67" s="395"/>
      <c r="AN67" s="1312"/>
      <c r="AO67" s="1313"/>
      <c r="AP67" s="1313"/>
      <c r="AQ67" s="1313"/>
      <c r="AR67" s="1313"/>
      <c r="AS67" s="1313"/>
      <c r="AT67" s="1313"/>
      <c r="AU67" s="1313"/>
      <c r="AV67" s="1313"/>
      <c r="AW67" s="1313"/>
      <c r="AX67" s="1313"/>
      <c r="AY67" s="1313"/>
      <c r="AZ67" s="1313"/>
      <c r="BA67" s="1313"/>
      <c r="BB67" s="1313"/>
      <c r="BC67" s="1313"/>
      <c r="BD67" s="1313"/>
      <c r="BE67" s="1313"/>
      <c r="BF67" s="1313"/>
      <c r="BG67" s="1313"/>
      <c r="BH67" s="1313"/>
      <c r="BI67" s="1313"/>
      <c r="BJ67" s="1313"/>
      <c r="BK67" s="1313"/>
      <c r="BL67" s="1313"/>
      <c r="BM67" s="1313"/>
      <c r="BN67" s="1313"/>
      <c r="BO67" s="1313"/>
      <c r="BP67" s="1313"/>
      <c r="BQ67" s="1313"/>
      <c r="BR67" s="1313"/>
      <c r="BS67" s="1313"/>
      <c r="BT67" s="1313"/>
      <c r="BU67" s="1313"/>
      <c r="BV67" s="1313"/>
      <c r="BW67" s="1313"/>
      <c r="BX67" s="1313"/>
      <c r="BY67" s="1313"/>
      <c r="BZ67" s="1313"/>
      <c r="CA67" s="1313"/>
      <c r="CB67" s="1313"/>
      <c r="CC67" s="1313"/>
      <c r="CD67" s="1313"/>
      <c r="CE67" s="1313"/>
      <c r="CF67" s="1313"/>
      <c r="CG67" s="1313"/>
      <c r="CH67" s="1313"/>
      <c r="CI67" s="1313"/>
      <c r="CJ67" s="1313"/>
      <c r="CK67" s="1313"/>
      <c r="CL67" s="1313"/>
      <c r="CM67" s="1313"/>
      <c r="CN67" s="1313"/>
      <c r="CO67" s="1313"/>
      <c r="CP67" s="1313"/>
      <c r="CQ67" s="1313"/>
      <c r="CR67" s="1313"/>
      <c r="CS67" s="1313"/>
      <c r="CT67" s="1313"/>
      <c r="CU67" s="1313"/>
      <c r="CV67" s="1313"/>
      <c r="CW67" s="1313"/>
      <c r="CX67" s="1313"/>
      <c r="CY67" s="1313"/>
      <c r="CZ67" s="1313"/>
      <c r="DA67" s="1313"/>
      <c r="DB67" s="1313"/>
      <c r="DC67" s="1314"/>
    </row>
    <row r="68" spans="2:107" x14ac:dyDescent="0.15">
      <c r="B68" s="395"/>
      <c r="AN68" s="1312"/>
      <c r="AO68" s="1313"/>
      <c r="AP68" s="1313"/>
      <c r="AQ68" s="1313"/>
      <c r="AR68" s="1313"/>
      <c r="AS68" s="1313"/>
      <c r="AT68" s="1313"/>
      <c r="AU68" s="1313"/>
      <c r="AV68" s="1313"/>
      <c r="AW68" s="1313"/>
      <c r="AX68" s="1313"/>
      <c r="AY68" s="1313"/>
      <c r="AZ68" s="1313"/>
      <c r="BA68" s="1313"/>
      <c r="BB68" s="1313"/>
      <c r="BC68" s="1313"/>
      <c r="BD68" s="1313"/>
      <c r="BE68" s="1313"/>
      <c r="BF68" s="1313"/>
      <c r="BG68" s="1313"/>
      <c r="BH68" s="1313"/>
      <c r="BI68" s="1313"/>
      <c r="BJ68" s="1313"/>
      <c r="BK68" s="1313"/>
      <c r="BL68" s="1313"/>
      <c r="BM68" s="1313"/>
      <c r="BN68" s="1313"/>
      <c r="BO68" s="1313"/>
      <c r="BP68" s="1313"/>
      <c r="BQ68" s="1313"/>
      <c r="BR68" s="1313"/>
      <c r="BS68" s="1313"/>
      <c r="BT68" s="1313"/>
      <c r="BU68" s="1313"/>
      <c r="BV68" s="1313"/>
      <c r="BW68" s="1313"/>
      <c r="BX68" s="1313"/>
      <c r="BY68" s="1313"/>
      <c r="BZ68" s="1313"/>
      <c r="CA68" s="1313"/>
      <c r="CB68" s="1313"/>
      <c r="CC68" s="1313"/>
      <c r="CD68" s="1313"/>
      <c r="CE68" s="1313"/>
      <c r="CF68" s="1313"/>
      <c r="CG68" s="1313"/>
      <c r="CH68" s="1313"/>
      <c r="CI68" s="1313"/>
      <c r="CJ68" s="1313"/>
      <c r="CK68" s="1313"/>
      <c r="CL68" s="1313"/>
      <c r="CM68" s="1313"/>
      <c r="CN68" s="1313"/>
      <c r="CO68" s="1313"/>
      <c r="CP68" s="1313"/>
      <c r="CQ68" s="1313"/>
      <c r="CR68" s="1313"/>
      <c r="CS68" s="1313"/>
      <c r="CT68" s="1313"/>
      <c r="CU68" s="1313"/>
      <c r="CV68" s="1313"/>
      <c r="CW68" s="1313"/>
      <c r="CX68" s="1313"/>
      <c r="CY68" s="1313"/>
      <c r="CZ68" s="1313"/>
      <c r="DA68" s="1313"/>
      <c r="DB68" s="1313"/>
      <c r="DC68" s="1314"/>
    </row>
    <row r="69" spans="2:107" x14ac:dyDescent="0.15">
      <c r="B69" s="395"/>
      <c r="AN69" s="1315"/>
      <c r="AO69" s="1316"/>
      <c r="AP69" s="1316"/>
      <c r="AQ69" s="1316"/>
      <c r="AR69" s="1316"/>
      <c r="AS69" s="1316"/>
      <c r="AT69" s="1316"/>
      <c r="AU69" s="1316"/>
      <c r="AV69" s="1316"/>
      <c r="AW69" s="1316"/>
      <c r="AX69" s="1316"/>
      <c r="AY69" s="1316"/>
      <c r="AZ69" s="1316"/>
      <c r="BA69" s="1316"/>
      <c r="BB69" s="1316"/>
      <c r="BC69" s="1316"/>
      <c r="BD69" s="1316"/>
      <c r="BE69" s="1316"/>
      <c r="BF69" s="1316"/>
      <c r="BG69" s="1316"/>
      <c r="BH69" s="1316"/>
      <c r="BI69" s="1316"/>
      <c r="BJ69" s="1316"/>
      <c r="BK69" s="1316"/>
      <c r="BL69" s="1316"/>
      <c r="BM69" s="1316"/>
      <c r="BN69" s="1316"/>
      <c r="BO69" s="1316"/>
      <c r="BP69" s="1316"/>
      <c r="BQ69" s="1316"/>
      <c r="BR69" s="1316"/>
      <c r="BS69" s="1316"/>
      <c r="BT69" s="1316"/>
      <c r="BU69" s="1316"/>
      <c r="BV69" s="1316"/>
      <c r="BW69" s="1316"/>
      <c r="BX69" s="1316"/>
      <c r="BY69" s="1316"/>
      <c r="BZ69" s="1316"/>
      <c r="CA69" s="1316"/>
      <c r="CB69" s="1316"/>
      <c r="CC69" s="1316"/>
      <c r="CD69" s="1316"/>
      <c r="CE69" s="1316"/>
      <c r="CF69" s="1316"/>
      <c r="CG69" s="1316"/>
      <c r="CH69" s="1316"/>
      <c r="CI69" s="1316"/>
      <c r="CJ69" s="1316"/>
      <c r="CK69" s="1316"/>
      <c r="CL69" s="1316"/>
      <c r="CM69" s="1316"/>
      <c r="CN69" s="1316"/>
      <c r="CO69" s="1316"/>
      <c r="CP69" s="1316"/>
      <c r="CQ69" s="1316"/>
      <c r="CR69" s="1316"/>
      <c r="CS69" s="1316"/>
      <c r="CT69" s="1316"/>
      <c r="CU69" s="1316"/>
      <c r="CV69" s="1316"/>
      <c r="CW69" s="1316"/>
      <c r="CX69" s="1316"/>
      <c r="CY69" s="1316"/>
      <c r="CZ69" s="1316"/>
      <c r="DA69" s="1316"/>
      <c r="DB69" s="1316"/>
      <c r="DC69" s="1317"/>
    </row>
    <row r="70" spans="2:107" x14ac:dyDescent="0.15">
      <c r="B70" s="395"/>
      <c r="H70" s="417"/>
      <c r="I70" s="417"/>
      <c r="J70" s="418"/>
      <c r="K70" s="418"/>
      <c r="L70" s="419"/>
      <c r="M70" s="418"/>
      <c r="N70" s="419"/>
      <c r="AN70" s="404"/>
      <c r="AO70" s="404"/>
      <c r="AP70" s="404"/>
      <c r="AZ70" s="404"/>
      <c r="BA70" s="404"/>
      <c r="BB70" s="404"/>
      <c r="BL70" s="404"/>
      <c r="BM70" s="404"/>
      <c r="BN70" s="404"/>
      <c r="BX70" s="404"/>
      <c r="BY70" s="404"/>
      <c r="BZ70" s="404"/>
      <c r="CJ70" s="404"/>
      <c r="CK70" s="404"/>
      <c r="CL70" s="404"/>
      <c r="CV70" s="404"/>
      <c r="CW70" s="404"/>
      <c r="CX70" s="404"/>
    </row>
    <row r="71" spans="2:107" x14ac:dyDescent="0.15">
      <c r="B71" s="395"/>
      <c r="G71" s="420"/>
      <c r="I71" s="421"/>
      <c r="J71" s="418"/>
      <c r="K71" s="418"/>
      <c r="L71" s="419"/>
      <c r="M71" s="418"/>
      <c r="N71" s="419"/>
      <c r="AM71" s="420"/>
      <c r="AN71" s="388" t="s">
        <v>594</v>
      </c>
    </row>
    <row r="72" spans="2:107" x14ac:dyDescent="0.15">
      <c r="B72" s="395"/>
      <c r="G72" s="1318"/>
      <c r="H72" s="1318"/>
      <c r="I72" s="1318"/>
      <c r="J72" s="1318"/>
      <c r="K72" s="405"/>
      <c r="L72" s="405"/>
      <c r="M72" s="406"/>
      <c r="N72" s="406"/>
      <c r="AN72" s="1319"/>
      <c r="AO72" s="1320"/>
      <c r="AP72" s="1320"/>
      <c r="AQ72" s="1320"/>
      <c r="AR72" s="1320"/>
      <c r="AS72" s="1320"/>
      <c r="AT72" s="1320"/>
      <c r="AU72" s="1320"/>
      <c r="AV72" s="1320"/>
      <c r="AW72" s="1320"/>
      <c r="AX72" s="1320"/>
      <c r="AY72" s="1320"/>
      <c r="AZ72" s="1320"/>
      <c r="BA72" s="1320"/>
      <c r="BB72" s="1320"/>
      <c r="BC72" s="1320"/>
      <c r="BD72" s="1320"/>
      <c r="BE72" s="1320"/>
      <c r="BF72" s="1320"/>
      <c r="BG72" s="1320"/>
      <c r="BH72" s="1320"/>
      <c r="BI72" s="1320"/>
      <c r="BJ72" s="1320"/>
      <c r="BK72" s="1320"/>
      <c r="BL72" s="1320"/>
      <c r="BM72" s="1320"/>
      <c r="BN72" s="1320"/>
      <c r="BO72" s="1321"/>
      <c r="BP72" s="1322" t="s">
        <v>549</v>
      </c>
      <c r="BQ72" s="1322"/>
      <c r="BR72" s="1322"/>
      <c r="BS72" s="1322"/>
      <c r="BT72" s="1322"/>
      <c r="BU72" s="1322"/>
      <c r="BV72" s="1322"/>
      <c r="BW72" s="1322"/>
      <c r="BX72" s="1322" t="s">
        <v>550</v>
      </c>
      <c r="BY72" s="1322"/>
      <c r="BZ72" s="1322"/>
      <c r="CA72" s="1322"/>
      <c r="CB72" s="1322"/>
      <c r="CC72" s="1322"/>
      <c r="CD72" s="1322"/>
      <c r="CE72" s="1322"/>
      <c r="CF72" s="1322" t="s">
        <v>551</v>
      </c>
      <c r="CG72" s="1322"/>
      <c r="CH72" s="1322"/>
      <c r="CI72" s="1322"/>
      <c r="CJ72" s="1322"/>
      <c r="CK72" s="1322"/>
      <c r="CL72" s="1322"/>
      <c r="CM72" s="1322"/>
      <c r="CN72" s="1322" t="s">
        <v>552</v>
      </c>
      <c r="CO72" s="1322"/>
      <c r="CP72" s="1322"/>
      <c r="CQ72" s="1322"/>
      <c r="CR72" s="1322"/>
      <c r="CS72" s="1322"/>
      <c r="CT72" s="1322"/>
      <c r="CU72" s="1322"/>
      <c r="CV72" s="1322" t="s">
        <v>553</v>
      </c>
      <c r="CW72" s="1322"/>
      <c r="CX72" s="1322"/>
      <c r="CY72" s="1322"/>
      <c r="CZ72" s="1322"/>
      <c r="DA72" s="1322"/>
      <c r="DB72" s="1322"/>
      <c r="DC72" s="1322"/>
    </row>
    <row r="73" spans="2:107" x14ac:dyDescent="0.15">
      <c r="B73" s="395"/>
      <c r="G73" s="1328"/>
      <c r="H73" s="1328"/>
      <c r="I73" s="1328"/>
      <c r="J73" s="1328"/>
      <c r="K73" s="1329"/>
      <c r="L73" s="1329"/>
      <c r="M73" s="1329"/>
      <c r="N73" s="1329"/>
      <c r="AM73" s="404"/>
      <c r="AN73" s="1325" t="s">
        <v>595</v>
      </c>
      <c r="AO73" s="1325"/>
      <c r="AP73" s="1325"/>
      <c r="AQ73" s="1325"/>
      <c r="AR73" s="1325"/>
      <c r="AS73" s="1325"/>
      <c r="AT73" s="1325"/>
      <c r="AU73" s="1325"/>
      <c r="AV73" s="1325"/>
      <c r="AW73" s="1325"/>
      <c r="AX73" s="1325"/>
      <c r="AY73" s="1325"/>
      <c r="AZ73" s="1325"/>
      <c r="BA73" s="1325"/>
      <c r="BB73" s="1325" t="s">
        <v>596</v>
      </c>
      <c r="BC73" s="1325"/>
      <c r="BD73" s="1325"/>
      <c r="BE73" s="1325"/>
      <c r="BF73" s="1325"/>
      <c r="BG73" s="1325"/>
      <c r="BH73" s="1325"/>
      <c r="BI73" s="1325"/>
      <c r="BJ73" s="1325"/>
      <c r="BK73" s="1325"/>
      <c r="BL73" s="1325"/>
      <c r="BM73" s="1325"/>
      <c r="BN73" s="1325"/>
      <c r="BO73" s="1325"/>
      <c r="BP73" s="1323"/>
      <c r="BQ73" s="1323"/>
      <c r="BR73" s="1323"/>
      <c r="BS73" s="1323"/>
      <c r="BT73" s="1323"/>
      <c r="BU73" s="1323"/>
      <c r="BV73" s="1323"/>
      <c r="BW73" s="1323"/>
      <c r="BX73" s="1323"/>
      <c r="BY73" s="1323"/>
      <c r="BZ73" s="1323"/>
      <c r="CA73" s="1323"/>
      <c r="CB73" s="1323"/>
      <c r="CC73" s="1323"/>
      <c r="CD73" s="1323"/>
      <c r="CE73" s="1323"/>
      <c r="CF73" s="1323"/>
      <c r="CG73" s="1323"/>
      <c r="CH73" s="1323"/>
      <c r="CI73" s="1323"/>
      <c r="CJ73" s="1323"/>
      <c r="CK73" s="1323"/>
      <c r="CL73" s="1323"/>
      <c r="CM73" s="1323"/>
      <c r="CN73" s="1323"/>
      <c r="CO73" s="1323"/>
      <c r="CP73" s="1323"/>
      <c r="CQ73" s="1323"/>
      <c r="CR73" s="1323"/>
      <c r="CS73" s="1323"/>
      <c r="CT73" s="1323"/>
      <c r="CU73" s="1323"/>
      <c r="CV73" s="1323"/>
      <c r="CW73" s="1323"/>
      <c r="CX73" s="1323"/>
      <c r="CY73" s="1323"/>
      <c r="CZ73" s="1323"/>
      <c r="DA73" s="1323"/>
      <c r="DB73" s="1323"/>
      <c r="DC73" s="1323"/>
    </row>
    <row r="74" spans="2:107" x14ac:dyDescent="0.15">
      <c r="B74" s="395"/>
      <c r="G74" s="1328"/>
      <c r="H74" s="1328"/>
      <c r="I74" s="1328"/>
      <c r="J74" s="1328"/>
      <c r="K74" s="1329"/>
      <c r="L74" s="1329"/>
      <c r="M74" s="1329"/>
      <c r="N74" s="1329"/>
      <c r="AM74" s="404"/>
      <c r="AN74" s="1325"/>
      <c r="AO74" s="1325"/>
      <c r="AP74" s="1325"/>
      <c r="AQ74" s="1325"/>
      <c r="AR74" s="1325"/>
      <c r="AS74" s="1325"/>
      <c r="AT74" s="1325"/>
      <c r="AU74" s="1325"/>
      <c r="AV74" s="1325"/>
      <c r="AW74" s="1325"/>
      <c r="AX74" s="1325"/>
      <c r="AY74" s="1325"/>
      <c r="AZ74" s="1325"/>
      <c r="BA74" s="1325"/>
      <c r="BB74" s="1325"/>
      <c r="BC74" s="1325"/>
      <c r="BD74" s="1325"/>
      <c r="BE74" s="1325"/>
      <c r="BF74" s="1325"/>
      <c r="BG74" s="1325"/>
      <c r="BH74" s="1325"/>
      <c r="BI74" s="1325"/>
      <c r="BJ74" s="1325"/>
      <c r="BK74" s="1325"/>
      <c r="BL74" s="1325"/>
      <c r="BM74" s="1325"/>
      <c r="BN74" s="1325"/>
      <c r="BO74" s="1325"/>
      <c r="BP74" s="1323"/>
      <c r="BQ74" s="1323"/>
      <c r="BR74" s="1323"/>
      <c r="BS74" s="1323"/>
      <c r="BT74" s="1323"/>
      <c r="BU74" s="1323"/>
      <c r="BV74" s="1323"/>
      <c r="BW74" s="1323"/>
      <c r="BX74" s="1323"/>
      <c r="BY74" s="1323"/>
      <c r="BZ74" s="1323"/>
      <c r="CA74" s="1323"/>
      <c r="CB74" s="1323"/>
      <c r="CC74" s="1323"/>
      <c r="CD74" s="1323"/>
      <c r="CE74" s="1323"/>
      <c r="CF74" s="1323"/>
      <c r="CG74" s="1323"/>
      <c r="CH74" s="1323"/>
      <c r="CI74" s="1323"/>
      <c r="CJ74" s="1323"/>
      <c r="CK74" s="1323"/>
      <c r="CL74" s="1323"/>
      <c r="CM74" s="1323"/>
      <c r="CN74" s="1323"/>
      <c r="CO74" s="1323"/>
      <c r="CP74" s="1323"/>
      <c r="CQ74" s="1323"/>
      <c r="CR74" s="1323"/>
      <c r="CS74" s="1323"/>
      <c r="CT74" s="1323"/>
      <c r="CU74" s="1323"/>
      <c r="CV74" s="1323"/>
      <c r="CW74" s="1323"/>
      <c r="CX74" s="1323"/>
      <c r="CY74" s="1323"/>
      <c r="CZ74" s="1323"/>
      <c r="DA74" s="1323"/>
      <c r="DB74" s="1323"/>
      <c r="DC74" s="1323"/>
    </row>
    <row r="75" spans="2:107" x14ac:dyDescent="0.15">
      <c r="B75" s="395"/>
      <c r="G75" s="1328"/>
      <c r="H75" s="1328"/>
      <c r="I75" s="1318"/>
      <c r="J75" s="1318"/>
      <c r="K75" s="1324"/>
      <c r="L75" s="1324"/>
      <c r="M75" s="1324"/>
      <c r="N75" s="1324"/>
      <c r="AM75" s="404"/>
      <c r="AN75" s="1325"/>
      <c r="AO75" s="1325"/>
      <c r="AP75" s="1325"/>
      <c r="AQ75" s="1325"/>
      <c r="AR75" s="1325"/>
      <c r="AS75" s="1325"/>
      <c r="AT75" s="1325"/>
      <c r="AU75" s="1325"/>
      <c r="AV75" s="1325"/>
      <c r="AW75" s="1325"/>
      <c r="AX75" s="1325"/>
      <c r="AY75" s="1325"/>
      <c r="AZ75" s="1325"/>
      <c r="BA75" s="1325"/>
      <c r="BB75" s="1325" t="s">
        <v>601</v>
      </c>
      <c r="BC75" s="1325"/>
      <c r="BD75" s="1325"/>
      <c r="BE75" s="1325"/>
      <c r="BF75" s="1325"/>
      <c r="BG75" s="1325"/>
      <c r="BH75" s="1325"/>
      <c r="BI75" s="1325"/>
      <c r="BJ75" s="1325"/>
      <c r="BK75" s="1325"/>
      <c r="BL75" s="1325"/>
      <c r="BM75" s="1325"/>
      <c r="BN75" s="1325"/>
      <c r="BO75" s="1325"/>
      <c r="BP75" s="1323">
        <v>7.6</v>
      </c>
      <c r="BQ75" s="1323"/>
      <c r="BR75" s="1323"/>
      <c r="BS75" s="1323"/>
      <c r="BT75" s="1323"/>
      <c r="BU75" s="1323"/>
      <c r="BV75" s="1323"/>
      <c r="BW75" s="1323"/>
      <c r="BX75" s="1323">
        <v>8.1999999999999993</v>
      </c>
      <c r="BY75" s="1323"/>
      <c r="BZ75" s="1323"/>
      <c r="CA75" s="1323"/>
      <c r="CB75" s="1323"/>
      <c r="CC75" s="1323"/>
      <c r="CD75" s="1323"/>
      <c r="CE75" s="1323"/>
      <c r="CF75" s="1323">
        <v>8</v>
      </c>
      <c r="CG75" s="1323"/>
      <c r="CH75" s="1323"/>
      <c r="CI75" s="1323"/>
      <c r="CJ75" s="1323"/>
      <c r="CK75" s="1323"/>
      <c r="CL75" s="1323"/>
      <c r="CM75" s="1323"/>
      <c r="CN75" s="1323">
        <v>8.5</v>
      </c>
      <c r="CO75" s="1323"/>
      <c r="CP75" s="1323"/>
      <c r="CQ75" s="1323"/>
      <c r="CR75" s="1323"/>
      <c r="CS75" s="1323"/>
      <c r="CT75" s="1323"/>
      <c r="CU75" s="1323"/>
      <c r="CV75" s="1323">
        <v>9.8000000000000007</v>
      </c>
      <c r="CW75" s="1323"/>
      <c r="CX75" s="1323"/>
      <c r="CY75" s="1323"/>
      <c r="CZ75" s="1323"/>
      <c r="DA75" s="1323"/>
      <c r="DB75" s="1323"/>
      <c r="DC75" s="1323"/>
    </row>
    <row r="76" spans="2:107" x14ac:dyDescent="0.15">
      <c r="B76" s="395"/>
      <c r="G76" s="1328"/>
      <c r="H76" s="1328"/>
      <c r="I76" s="1318"/>
      <c r="J76" s="1318"/>
      <c r="K76" s="1324"/>
      <c r="L76" s="1324"/>
      <c r="M76" s="1324"/>
      <c r="N76" s="1324"/>
      <c r="AM76" s="404"/>
      <c r="AN76" s="1325"/>
      <c r="AO76" s="1325"/>
      <c r="AP76" s="1325"/>
      <c r="AQ76" s="1325"/>
      <c r="AR76" s="1325"/>
      <c r="AS76" s="1325"/>
      <c r="AT76" s="1325"/>
      <c r="AU76" s="1325"/>
      <c r="AV76" s="1325"/>
      <c r="AW76" s="1325"/>
      <c r="AX76" s="1325"/>
      <c r="AY76" s="1325"/>
      <c r="AZ76" s="1325"/>
      <c r="BA76" s="1325"/>
      <c r="BB76" s="1325"/>
      <c r="BC76" s="1325"/>
      <c r="BD76" s="1325"/>
      <c r="BE76" s="1325"/>
      <c r="BF76" s="1325"/>
      <c r="BG76" s="1325"/>
      <c r="BH76" s="1325"/>
      <c r="BI76" s="1325"/>
      <c r="BJ76" s="1325"/>
      <c r="BK76" s="1325"/>
      <c r="BL76" s="1325"/>
      <c r="BM76" s="1325"/>
      <c r="BN76" s="1325"/>
      <c r="BO76" s="1325"/>
      <c r="BP76" s="1323"/>
      <c r="BQ76" s="1323"/>
      <c r="BR76" s="1323"/>
      <c r="BS76" s="1323"/>
      <c r="BT76" s="1323"/>
      <c r="BU76" s="1323"/>
      <c r="BV76" s="1323"/>
      <c r="BW76" s="1323"/>
      <c r="BX76" s="1323"/>
      <c r="BY76" s="1323"/>
      <c r="BZ76" s="1323"/>
      <c r="CA76" s="1323"/>
      <c r="CB76" s="1323"/>
      <c r="CC76" s="1323"/>
      <c r="CD76" s="1323"/>
      <c r="CE76" s="1323"/>
      <c r="CF76" s="1323"/>
      <c r="CG76" s="1323"/>
      <c r="CH76" s="1323"/>
      <c r="CI76" s="1323"/>
      <c r="CJ76" s="1323"/>
      <c r="CK76" s="1323"/>
      <c r="CL76" s="1323"/>
      <c r="CM76" s="1323"/>
      <c r="CN76" s="1323"/>
      <c r="CO76" s="1323"/>
      <c r="CP76" s="1323"/>
      <c r="CQ76" s="1323"/>
      <c r="CR76" s="1323"/>
      <c r="CS76" s="1323"/>
      <c r="CT76" s="1323"/>
      <c r="CU76" s="1323"/>
      <c r="CV76" s="1323"/>
      <c r="CW76" s="1323"/>
      <c r="CX76" s="1323"/>
      <c r="CY76" s="1323"/>
      <c r="CZ76" s="1323"/>
      <c r="DA76" s="1323"/>
      <c r="DB76" s="1323"/>
      <c r="DC76" s="1323"/>
    </row>
    <row r="77" spans="2:107" x14ac:dyDescent="0.15">
      <c r="B77" s="395"/>
      <c r="G77" s="1318"/>
      <c r="H77" s="1318"/>
      <c r="I77" s="1318"/>
      <c r="J77" s="1318"/>
      <c r="K77" s="1329"/>
      <c r="L77" s="1329"/>
      <c r="M77" s="1329"/>
      <c r="N77" s="1329"/>
      <c r="AN77" s="1322" t="s">
        <v>598</v>
      </c>
      <c r="AO77" s="1322"/>
      <c r="AP77" s="1322"/>
      <c r="AQ77" s="1322"/>
      <c r="AR77" s="1322"/>
      <c r="AS77" s="1322"/>
      <c r="AT77" s="1322"/>
      <c r="AU77" s="1322"/>
      <c r="AV77" s="1322"/>
      <c r="AW77" s="1322"/>
      <c r="AX77" s="1322"/>
      <c r="AY77" s="1322"/>
      <c r="AZ77" s="1322"/>
      <c r="BA77" s="1322"/>
      <c r="BB77" s="1325" t="s">
        <v>596</v>
      </c>
      <c r="BC77" s="1325"/>
      <c r="BD77" s="1325"/>
      <c r="BE77" s="1325"/>
      <c r="BF77" s="1325"/>
      <c r="BG77" s="1325"/>
      <c r="BH77" s="1325"/>
      <c r="BI77" s="1325"/>
      <c r="BJ77" s="1325"/>
      <c r="BK77" s="1325"/>
      <c r="BL77" s="1325"/>
      <c r="BM77" s="1325"/>
      <c r="BN77" s="1325"/>
      <c r="BO77" s="1325"/>
      <c r="BP77" s="1323">
        <v>0</v>
      </c>
      <c r="BQ77" s="1323"/>
      <c r="BR77" s="1323"/>
      <c r="BS77" s="1323"/>
      <c r="BT77" s="1323"/>
      <c r="BU77" s="1323"/>
      <c r="BV77" s="1323"/>
      <c r="BW77" s="1323"/>
      <c r="BX77" s="1323">
        <v>0</v>
      </c>
      <c r="BY77" s="1323"/>
      <c r="BZ77" s="1323"/>
      <c r="CA77" s="1323"/>
      <c r="CB77" s="1323"/>
      <c r="CC77" s="1323"/>
      <c r="CD77" s="1323"/>
      <c r="CE77" s="1323"/>
      <c r="CF77" s="1323">
        <v>0</v>
      </c>
      <c r="CG77" s="1323"/>
      <c r="CH77" s="1323"/>
      <c r="CI77" s="1323"/>
      <c r="CJ77" s="1323"/>
      <c r="CK77" s="1323"/>
      <c r="CL77" s="1323"/>
      <c r="CM77" s="1323"/>
      <c r="CN77" s="1323">
        <v>0</v>
      </c>
      <c r="CO77" s="1323"/>
      <c r="CP77" s="1323"/>
      <c r="CQ77" s="1323"/>
      <c r="CR77" s="1323"/>
      <c r="CS77" s="1323"/>
      <c r="CT77" s="1323"/>
      <c r="CU77" s="1323"/>
      <c r="CV77" s="1323">
        <v>0</v>
      </c>
      <c r="CW77" s="1323"/>
      <c r="CX77" s="1323"/>
      <c r="CY77" s="1323"/>
      <c r="CZ77" s="1323"/>
      <c r="DA77" s="1323"/>
      <c r="DB77" s="1323"/>
      <c r="DC77" s="1323"/>
    </row>
    <row r="78" spans="2:107" x14ac:dyDescent="0.15">
      <c r="B78" s="395"/>
      <c r="G78" s="1318"/>
      <c r="H78" s="1318"/>
      <c r="I78" s="1318"/>
      <c r="J78" s="1318"/>
      <c r="K78" s="1329"/>
      <c r="L78" s="1329"/>
      <c r="M78" s="1329"/>
      <c r="N78" s="1329"/>
      <c r="AN78" s="1322"/>
      <c r="AO78" s="1322"/>
      <c r="AP78" s="1322"/>
      <c r="AQ78" s="1322"/>
      <c r="AR78" s="1322"/>
      <c r="AS78" s="1322"/>
      <c r="AT78" s="1322"/>
      <c r="AU78" s="1322"/>
      <c r="AV78" s="1322"/>
      <c r="AW78" s="1322"/>
      <c r="AX78" s="1322"/>
      <c r="AY78" s="1322"/>
      <c r="AZ78" s="1322"/>
      <c r="BA78" s="1322"/>
      <c r="BB78" s="1325"/>
      <c r="BC78" s="1325"/>
      <c r="BD78" s="1325"/>
      <c r="BE78" s="1325"/>
      <c r="BF78" s="1325"/>
      <c r="BG78" s="1325"/>
      <c r="BH78" s="1325"/>
      <c r="BI78" s="1325"/>
      <c r="BJ78" s="1325"/>
      <c r="BK78" s="1325"/>
      <c r="BL78" s="1325"/>
      <c r="BM78" s="1325"/>
      <c r="BN78" s="1325"/>
      <c r="BO78" s="1325"/>
      <c r="BP78" s="1323"/>
      <c r="BQ78" s="1323"/>
      <c r="BR78" s="1323"/>
      <c r="BS78" s="1323"/>
      <c r="BT78" s="1323"/>
      <c r="BU78" s="1323"/>
      <c r="BV78" s="1323"/>
      <c r="BW78" s="1323"/>
      <c r="BX78" s="1323"/>
      <c r="BY78" s="1323"/>
      <c r="BZ78" s="1323"/>
      <c r="CA78" s="1323"/>
      <c r="CB78" s="1323"/>
      <c r="CC78" s="1323"/>
      <c r="CD78" s="1323"/>
      <c r="CE78" s="1323"/>
      <c r="CF78" s="1323"/>
      <c r="CG78" s="1323"/>
      <c r="CH78" s="1323"/>
      <c r="CI78" s="1323"/>
      <c r="CJ78" s="1323"/>
      <c r="CK78" s="1323"/>
      <c r="CL78" s="1323"/>
      <c r="CM78" s="1323"/>
      <c r="CN78" s="1323"/>
      <c r="CO78" s="1323"/>
      <c r="CP78" s="1323"/>
      <c r="CQ78" s="1323"/>
      <c r="CR78" s="1323"/>
      <c r="CS78" s="1323"/>
      <c r="CT78" s="1323"/>
      <c r="CU78" s="1323"/>
      <c r="CV78" s="1323"/>
      <c r="CW78" s="1323"/>
      <c r="CX78" s="1323"/>
      <c r="CY78" s="1323"/>
      <c r="CZ78" s="1323"/>
      <c r="DA78" s="1323"/>
      <c r="DB78" s="1323"/>
      <c r="DC78" s="1323"/>
    </row>
    <row r="79" spans="2:107" x14ac:dyDescent="0.15">
      <c r="B79" s="395"/>
      <c r="G79" s="1318"/>
      <c r="H79" s="1318"/>
      <c r="I79" s="1327"/>
      <c r="J79" s="1327"/>
      <c r="K79" s="1330"/>
      <c r="L79" s="1330"/>
      <c r="M79" s="1330"/>
      <c r="N79" s="1330"/>
      <c r="AN79" s="1322"/>
      <c r="AO79" s="1322"/>
      <c r="AP79" s="1322"/>
      <c r="AQ79" s="1322"/>
      <c r="AR79" s="1322"/>
      <c r="AS79" s="1322"/>
      <c r="AT79" s="1322"/>
      <c r="AU79" s="1322"/>
      <c r="AV79" s="1322"/>
      <c r="AW79" s="1322"/>
      <c r="AX79" s="1322"/>
      <c r="AY79" s="1322"/>
      <c r="AZ79" s="1322"/>
      <c r="BA79" s="1322"/>
      <c r="BB79" s="1325" t="s">
        <v>601</v>
      </c>
      <c r="BC79" s="1325"/>
      <c r="BD79" s="1325"/>
      <c r="BE79" s="1325"/>
      <c r="BF79" s="1325"/>
      <c r="BG79" s="1325"/>
      <c r="BH79" s="1325"/>
      <c r="BI79" s="1325"/>
      <c r="BJ79" s="1325"/>
      <c r="BK79" s="1325"/>
      <c r="BL79" s="1325"/>
      <c r="BM79" s="1325"/>
      <c r="BN79" s="1325"/>
      <c r="BO79" s="1325"/>
      <c r="BP79" s="1323">
        <v>7.8</v>
      </c>
      <c r="BQ79" s="1323"/>
      <c r="BR79" s="1323"/>
      <c r="BS79" s="1323"/>
      <c r="BT79" s="1323"/>
      <c r="BU79" s="1323"/>
      <c r="BV79" s="1323"/>
      <c r="BW79" s="1323"/>
      <c r="BX79" s="1323">
        <v>7.4</v>
      </c>
      <c r="BY79" s="1323"/>
      <c r="BZ79" s="1323"/>
      <c r="CA79" s="1323"/>
      <c r="CB79" s="1323"/>
      <c r="CC79" s="1323"/>
      <c r="CD79" s="1323"/>
      <c r="CE79" s="1323"/>
      <c r="CF79" s="1323">
        <v>7.1</v>
      </c>
      <c r="CG79" s="1323"/>
      <c r="CH79" s="1323"/>
      <c r="CI79" s="1323"/>
      <c r="CJ79" s="1323"/>
      <c r="CK79" s="1323"/>
      <c r="CL79" s="1323"/>
      <c r="CM79" s="1323"/>
      <c r="CN79" s="1323">
        <v>7.1</v>
      </c>
      <c r="CO79" s="1323"/>
      <c r="CP79" s="1323"/>
      <c r="CQ79" s="1323"/>
      <c r="CR79" s="1323"/>
      <c r="CS79" s="1323"/>
      <c r="CT79" s="1323"/>
      <c r="CU79" s="1323"/>
      <c r="CV79" s="1323">
        <v>7.3</v>
      </c>
      <c r="CW79" s="1323"/>
      <c r="CX79" s="1323"/>
      <c r="CY79" s="1323"/>
      <c r="CZ79" s="1323"/>
      <c r="DA79" s="1323"/>
      <c r="DB79" s="1323"/>
      <c r="DC79" s="1323"/>
    </row>
    <row r="80" spans="2:107" x14ac:dyDescent="0.15">
      <c r="B80" s="395"/>
      <c r="G80" s="1318"/>
      <c r="H80" s="1318"/>
      <c r="I80" s="1327"/>
      <c r="J80" s="1327"/>
      <c r="K80" s="1330"/>
      <c r="L80" s="1330"/>
      <c r="M80" s="1330"/>
      <c r="N80" s="1330"/>
      <c r="AN80" s="1322"/>
      <c r="AO80" s="1322"/>
      <c r="AP80" s="1322"/>
      <c r="AQ80" s="1322"/>
      <c r="AR80" s="1322"/>
      <c r="AS80" s="1322"/>
      <c r="AT80" s="1322"/>
      <c r="AU80" s="1322"/>
      <c r="AV80" s="1322"/>
      <c r="AW80" s="1322"/>
      <c r="AX80" s="1322"/>
      <c r="AY80" s="1322"/>
      <c r="AZ80" s="1322"/>
      <c r="BA80" s="1322"/>
      <c r="BB80" s="1325"/>
      <c r="BC80" s="1325"/>
      <c r="BD80" s="1325"/>
      <c r="BE80" s="1325"/>
      <c r="BF80" s="1325"/>
      <c r="BG80" s="1325"/>
      <c r="BH80" s="1325"/>
      <c r="BI80" s="1325"/>
      <c r="BJ80" s="1325"/>
      <c r="BK80" s="1325"/>
      <c r="BL80" s="1325"/>
      <c r="BM80" s="1325"/>
      <c r="BN80" s="1325"/>
      <c r="BO80" s="1325"/>
      <c r="BP80" s="1323"/>
      <c r="BQ80" s="1323"/>
      <c r="BR80" s="1323"/>
      <c r="BS80" s="1323"/>
      <c r="BT80" s="1323"/>
      <c r="BU80" s="1323"/>
      <c r="BV80" s="1323"/>
      <c r="BW80" s="1323"/>
      <c r="BX80" s="1323"/>
      <c r="BY80" s="1323"/>
      <c r="BZ80" s="1323"/>
      <c r="CA80" s="1323"/>
      <c r="CB80" s="1323"/>
      <c r="CC80" s="1323"/>
      <c r="CD80" s="1323"/>
      <c r="CE80" s="1323"/>
      <c r="CF80" s="1323"/>
      <c r="CG80" s="1323"/>
      <c r="CH80" s="1323"/>
      <c r="CI80" s="1323"/>
      <c r="CJ80" s="1323"/>
      <c r="CK80" s="1323"/>
      <c r="CL80" s="1323"/>
      <c r="CM80" s="1323"/>
      <c r="CN80" s="1323"/>
      <c r="CO80" s="1323"/>
      <c r="CP80" s="1323"/>
      <c r="CQ80" s="1323"/>
      <c r="CR80" s="1323"/>
      <c r="CS80" s="1323"/>
      <c r="CT80" s="1323"/>
      <c r="CU80" s="1323"/>
      <c r="CV80" s="1323"/>
      <c r="CW80" s="1323"/>
      <c r="CX80" s="1323"/>
      <c r="CY80" s="1323"/>
      <c r="CZ80" s="1323"/>
      <c r="DA80" s="1323"/>
      <c r="DB80" s="1323"/>
      <c r="DC80" s="1323"/>
    </row>
    <row r="81" spans="2:109" x14ac:dyDescent="0.15">
      <c r="B81" s="395"/>
    </row>
    <row r="82" spans="2:109" ht="17.25" x14ac:dyDescent="0.15">
      <c r="B82" s="395"/>
      <c r="K82" s="422"/>
      <c r="L82" s="422"/>
      <c r="M82" s="422"/>
      <c r="N82" s="422"/>
      <c r="AQ82" s="422"/>
      <c r="AR82" s="422"/>
      <c r="AS82" s="422"/>
      <c r="AT82" s="422"/>
      <c r="BC82" s="422"/>
      <c r="BD82" s="422"/>
      <c r="BE82" s="422"/>
      <c r="BF82" s="422"/>
      <c r="BO82" s="422"/>
      <c r="BP82" s="422"/>
      <c r="BQ82" s="422"/>
      <c r="BR82" s="422"/>
      <c r="CA82" s="422"/>
      <c r="CB82" s="422"/>
      <c r="CC82" s="422"/>
      <c r="CD82" s="422"/>
      <c r="CM82" s="422"/>
      <c r="CN82" s="422"/>
      <c r="CO82" s="422"/>
      <c r="CP82" s="422"/>
      <c r="CY82" s="422"/>
      <c r="CZ82" s="422"/>
      <c r="DA82" s="422"/>
      <c r="DB82" s="422"/>
      <c r="DC82" s="422"/>
    </row>
    <row r="83" spans="2:109" x14ac:dyDescent="0.15">
      <c r="B83" s="397"/>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398"/>
      <c r="AN83" s="398"/>
      <c r="AO83" s="398"/>
      <c r="AP83" s="398"/>
      <c r="AQ83" s="398"/>
      <c r="AR83" s="398"/>
      <c r="AS83" s="398"/>
      <c r="AT83" s="398"/>
      <c r="AU83" s="398"/>
      <c r="AV83" s="398"/>
      <c r="AW83" s="398"/>
      <c r="AX83" s="398"/>
      <c r="AY83" s="398"/>
      <c r="AZ83" s="398"/>
      <c r="BA83" s="398"/>
      <c r="BB83" s="398"/>
      <c r="BC83" s="398"/>
      <c r="BD83" s="398"/>
      <c r="BE83" s="398"/>
      <c r="BF83" s="398"/>
      <c r="BG83" s="398"/>
      <c r="BH83" s="398"/>
      <c r="BI83" s="398"/>
      <c r="BJ83" s="398"/>
      <c r="BK83" s="398"/>
      <c r="BL83" s="398"/>
      <c r="BM83" s="398"/>
      <c r="BN83" s="398"/>
      <c r="BO83" s="398"/>
      <c r="BP83" s="398"/>
      <c r="BQ83" s="398"/>
      <c r="BR83" s="398"/>
      <c r="BS83" s="398"/>
      <c r="BT83" s="398"/>
      <c r="BU83" s="398"/>
      <c r="BV83" s="398"/>
      <c r="BW83" s="398"/>
      <c r="BX83" s="398"/>
      <c r="BY83" s="398"/>
      <c r="BZ83" s="398"/>
      <c r="CA83" s="398"/>
      <c r="CB83" s="398"/>
      <c r="CC83" s="398"/>
      <c r="CD83" s="398"/>
      <c r="CE83" s="398"/>
      <c r="CF83" s="398"/>
      <c r="CG83" s="398"/>
      <c r="CH83" s="398"/>
      <c r="CI83" s="398"/>
      <c r="CJ83" s="398"/>
      <c r="CK83" s="398"/>
      <c r="CL83" s="398"/>
      <c r="CM83" s="398"/>
      <c r="CN83" s="398"/>
      <c r="CO83" s="398"/>
      <c r="CP83" s="398"/>
      <c r="CQ83" s="398"/>
      <c r="CR83" s="398"/>
      <c r="CS83" s="398"/>
      <c r="CT83" s="398"/>
      <c r="CU83" s="398"/>
      <c r="CV83" s="398"/>
      <c r="CW83" s="398"/>
      <c r="CX83" s="398"/>
      <c r="CY83" s="398"/>
      <c r="CZ83" s="398"/>
      <c r="DA83" s="398"/>
      <c r="DB83" s="398"/>
      <c r="DC83" s="398"/>
      <c r="DD83" s="399"/>
    </row>
    <row r="84" spans="2:109" x14ac:dyDescent="0.15">
      <c r="DD84" s="388"/>
      <c r="DE84" s="388"/>
    </row>
    <row r="85" spans="2:109" x14ac:dyDescent="0.15">
      <c r="DD85" s="388"/>
      <c r="DE85" s="388"/>
    </row>
    <row r="86" spans="2:109" hidden="1" x14ac:dyDescent="0.15">
      <c r="DD86" s="388"/>
      <c r="DE86" s="388"/>
    </row>
    <row r="87" spans="2:109" hidden="1" x14ac:dyDescent="0.15">
      <c r="K87" s="423"/>
      <c r="AQ87" s="423"/>
      <c r="BC87" s="423"/>
      <c r="BO87" s="423"/>
      <c r="CA87" s="423"/>
      <c r="CM87" s="423"/>
      <c r="CY87" s="423"/>
      <c r="DD87" s="388"/>
      <c r="DE87" s="388"/>
    </row>
    <row r="88" spans="2:109" hidden="1" x14ac:dyDescent="0.15">
      <c r="DD88" s="388"/>
      <c r="DE88" s="388"/>
    </row>
    <row r="89" spans="2:109" hidden="1" x14ac:dyDescent="0.15">
      <c r="DD89" s="388"/>
      <c r="DE89" s="388"/>
    </row>
    <row r="90" spans="2:109" hidden="1" x14ac:dyDescent="0.15">
      <c r="DD90" s="388"/>
      <c r="DE90" s="388"/>
    </row>
    <row r="91" spans="2:109" hidden="1" x14ac:dyDescent="0.15">
      <c r="DD91" s="388"/>
      <c r="DE91" s="388"/>
    </row>
    <row r="92" spans="2:109" ht="13.5" hidden="1" customHeight="1" x14ac:dyDescent="0.15">
      <c r="DD92" s="388"/>
      <c r="DE92" s="388"/>
    </row>
    <row r="93" spans="2:109" ht="13.5" hidden="1" customHeight="1" x14ac:dyDescent="0.15">
      <c r="DD93" s="388"/>
      <c r="DE93" s="388"/>
    </row>
    <row r="94" spans="2:109" ht="13.5" hidden="1" customHeight="1" x14ac:dyDescent="0.15">
      <c r="DD94" s="388"/>
      <c r="DE94" s="388"/>
    </row>
    <row r="95" spans="2:109" ht="13.5" hidden="1" customHeight="1" x14ac:dyDescent="0.15">
      <c r="DD95" s="388"/>
      <c r="DE95" s="388"/>
    </row>
    <row r="96" spans="2:109" ht="13.5" hidden="1" customHeight="1" x14ac:dyDescent="0.15">
      <c r="DD96" s="388"/>
      <c r="DE96" s="388"/>
    </row>
    <row r="97" s="388" customFormat="1" ht="13.5" hidden="1" customHeight="1" x14ac:dyDescent="0.15"/>
    <row r="98" s="388" customFormat="1" ht="13.5" hidden="1" customHeight="1" x14ac:dyDescent="0.15"/>
    <row r="99" s="388" customFormat="1" ht="13.5" hidden="1" customHeight="1" x14ac:dyDescent="0.15"/>
    <row r="100" s="388" customFormat="1" ht="13.5" hidden="1" customHeight="1" x14ac:dyDescent="0.15"/>
    <row r="101" s="388" customFormat="1" ht="13.5" hidden="1" customHeight="1" x14ac:dyDescent="0.15"/>
    <row r="102" s="388" customFormat="1" ht="13.5" hidden="1" customHeight="1" x14ac:dyDescent="0.15"/>
    <row r="103" s="388" customFormat="1" ht="13.5" hidden="1" customHeight="1" x14ac:dyDescent="0.15"/>
    <row r="104" s="388" customFormat="1" ht="13.5" hidden="1" customHeight="1" x14ac:dyDescent="0.15"/>
    <row r="105" s="388" customFormat="1" ht="13.5" hidden="1" customHeight="1" x14ac:dyDescent="0.15"/>
    <row r="106" s="388" customFormat="1" ht="13.5" hidden="1" customHeight="1" x14ac:dyDescent="0.15"/>
    <row r="107" s="388" customFormat="1" ht="13.5" hidden="1" customHeight="1" x14ac:dyDescent="0.15"/>
    <row r="108" s="388" customFormat="1" ht="13.5" hidden="1" customHeight="1" x14ac:dyDescent="0.15"/>
    <row r="109" s="388" customFormat="1" ht="13.5" hidden="1" customHeight="1" x14ac:dyDescent="0.15"/>
    <row r="110" s="388" customFormat="1" ht="13.5" hidden="1" customHeight="1" x14ac:dyDescent="0.15"/>
    <row r="111" s="388" customFormat="1" ht="13.5" hidden="1" customHeight="1" x14ac:dyDescent="0.15"/>
    <row r="112" s="388" customFormat="1" ht="13.5" hidden="1" customHeight="1" x14ac:dyDescent="0.15"/>
    <row r="113" s="388" customFormat="1" ht="13.5" hidden="1" customHeight="1" x14ac:dyDescent="0.15"/>
    <row r="114" s="388" customFormat="1" ht="13.5" hidden="1" customHeight="1" x14ac:dyDescent="0.15"/>
    <row r="115" s="388" customFormat="1" ht="13.5" hidden="1" customHeight="1" x14ac:dyDescent="0.15"/>
    <row r="116" s="388" customFormat="1" ht="13.5" hidden="1" customHeight="1" x14ac:dyDescent="0.15"/>
    <row r="117" s="388" customFormat="1" ht="13.5" hidden="1" customHeight="1" x14ac:dyDescent="0.15"/>
    <row r="118" s="388" customFormat="1" ht="13.5" hidden="1" customHeight="1" x14ac:dyDescent="0.15"/>
    <row r="119" s="388" customFormat="1" ht="13.5" hidden="1" customHeight="1" x14ac:dyDescent="0.15"/>
    <row r="120" s="388" customFormat="1" ht="13.5" hidden="1" customHeight="1" x14ac:dyDescent="0.15"/>
    <row r="121" s="388" customFormat="1" ht="13.5" hidden="1" customHeight="1" x14ac:dyDescent="0.15"/>
    <row r="122" s="388" customFormat="1" ht="13.5" hidden="1" customHeight="1" x14ac:dyDescent="0.15"/>
    <row r="123" s="388" customFormat="1" ht="13.5" hidden="1" customHeight="1" x14ac:dyDescent="0.15"/>
    <row r="124" s="388" customFormat="1" ht="13.5" hidden="1" customHeight="1" x14ac:dyDescent="0.15"/>
    <row r="125" s="388" customFormat="1" ht="13.5" hidden="1" customHeight="1" x14ac:dyDescent="0.15"/>
    <row r="126" s="388" customFormat="1" ht="13.5" hidden="1" customHeight="1" x14ac:dyDescent="0.15"/>
    <row r="127" s="388" customFormat="1" ht="13.5" hidden="1" customHeight="1" x14ac:dyDescent="0.15"/>
    <row r="128" s="388" customFormat="1" ht="13.5" hidden="1" customHeight="1" x14ac:dyDescent="0.15"/>
    <row r="129" s="388" customFormat="1" ht="13.5" hidden="1" customHeight="1" x14ac:dyDescent="0.15"/>
    <row r="130" s="388" customFormat="1" ht="13.5" hidden="1" customHeight="1" x14ac:dyDescent="0.15"/>
    <row r="131" s="388" customFormat="1" ht="13.5" hidden="1" customHeight="1" x14ac:dyDescent="0.15"/>
    <row r="132" s="388" customFormat="1" ht="13.5" hidden="1" customHeight="1" x14ac:dyDescent="0.15"/>
    <row r="133" s="388" customFormat="1" ht="13.5" hidden="1" customHeight="1" x14ac:dyDescent="0.15"/>
    <row r="134" s="388" customFormat="1" ht="13.5" hidden="1" customHeight="1" x14ac:dyDescent="0.15"/>
    <row r="135" s="388" customFormat="1" ht="13.5" hidden="1" customHeight="1" x14ac:dyDescent="0.15"/>
    <row r="136" s="388" customFormat="1" ht="13.5" hidden="1" customHeight="1" x14ac:dyDescent="0.15"/>
    <row r="137" s="388" customFormat="1" ht="13.5" hidden="1" customHeight="1" x14ac:dyDescent="0.15"/>
    <row r="138" s="388" customFormat="1" ht="13.5" hidden="1" customHeight="1" x14ac:dyDescent="0.15"/>
    <row r="139" s="388" customFormat="1" ht="13.5" hidden="1" customHeight="1" x14ac:dyDescent="0.15"/>
    <row r="140" s="388" customFormat="1" ht="13.5" hidden="1" customHeight="1" x14ac:dyDescent="0.15"/>
    <row r="141" s="388" customFormat="1" ht="13.5" hidden="1" customHeight="1" x14ac:dyDescent="0.15"/>
    <row r="142" s="388" customFormat="1" ht="13.5" hidden="1" customHeight="1" x14ac:dyDescent="0.15"/>
    <row r="143" s="388" customFormat="1" ht="13.5" hidden="1" customHeight="1" x14ac:dyDescent="0.15"/>
    <row r="144" s="388" customFormat="1" ht="13.5" hidden="1" customHeight="1" x14ac:dyDescent="0.15"/>
    <row r="145" s="388" customFormat="1" ht="13.5" hidden="1" customHeight="1" x14ac:dyDescent="0.15"/>
    <row r="146" s="388" customFormat="1" ht="13.5" hidden="1" customHeight="1" x14ac:dyDescent="0.15"/>
    <row r="147" s="388" customFormat="1" ht="13.5" hidden="1" customHeight="1" x14ac:dyDescent="0.15"/>
    <row r="148" s="388" customFormat="1" ht="13.5" hidden="1" customHeight="1" x14ac:dyDescent="0.15"/>
    <row r="149" s="388" customFormat="1" ht="13.5" hidden="1" customHeight="1" x14ac:dyDescent="0.15"/>
    <row r="150" s="388" customFormat="1" ht="13.5" hidden="1" customHeight="1" x14ac:dyDescent="0.15"/>
    <row r="151" s="388" customFormat="1" ht="13.5" hidden="1" customHeight="1" x14ac:dyDescent="0.15"/>
    <row r="152" s="388" customFormat="1" ht="13.5" hidden="1" customHeight="1" x14ac:dyDescent="0.15"/>
    <row r="153" s="388" customFormat="1" ht="13.5" hidden="1" customHeight="1" x14ac:dyDescent="0.15"/>
    <row r="154" s="388" customFormat="1" ht="13.5" hidden="1" customHeight="1" x14ac:dyDescent="0.15"/>
    <row r="155" s="388" customFormat="1" ht="13.5" hidden="1" customHeight="1" x14ac:dyDescent="0.15"/>
    <row r="156" s="388" customFormat="1" ht="13.5" hidden="1" customHeight="1" x14ac:dyDescent="0.15"/>
    <row r="157" s="388" customFormat="1" ht="13.5" hidden="1" customHeight="1" x14ac:dyDescent="0.15"/>
    <row r="158" s="388" customFormat="1" ht="13.5" hidden="1" customHeight="1" x14ac:dyDescent="0.15"/>
    <row r="159" s="388" customFormat="1" ht="13.5" hidden="1" customHeight="1" x14ac:dyDescent="0.15"/>
    <row r="160" s="388" customFormat="1" ht="13.5" hidden="1" customHeight="1" x14ac:dyDescent="0.15"/>
  </sheetData>
  <sheetProtection algorithmName="SHA-512" hashValue="57s8siJDuvnYe3v4bO08J/o2wsl9fzmQkbj7Rzs12R+i98AlGQ49rNqrS+eLlfn2DF9jkDzzJ4WxBcXzgMWnIw==" saltValue="Ny0Bp68tSa30rGTbLreTLw=="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2"/>
  <printOptions horizontalCentered="1" verticalCentered="1"/>
  <pageMargins left="0" right="0" top="0.19685039370078741" bottom="0.31496062992125984" header="0.39370078740157483" footer="0"/>
  <pageSetup paperSize="8" scale="7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2141A-C10F-4F2A-A031-B373E7248BFA}">
  <sheetPr>
    <pageSetUpPr fitToPage="1"/>
  </sheetPr>
  <dimension ref="A1:DR125"/>
  <sheetViews>
    <sheetView showGridLines="0" tabSelected="1" topLeftCell="A77" zoomScaleNormal="100" zoomScaleSheetLayoutView="70" workbookViewId="0">
      <selection activeCell="BN84" sqref="BN83:BN84"/>
    </sheetView>
  </sheetViews>
  <sheetFormatPr defaultColWidth="0" defaultRowHeight="13.5" customHeight="1" zeroHeight="1" x14ac:dyDescent="0.15"/>
  <cols>
    <col min="1" max="34" width="2.5" style="292" customWidth="1"/>
    <col min="35" max="122" width="2.5" style="291" customWidth="1"/>
    <col min="123" max="16384" width="2.5" style="291" hidden="1"/>
  </cols>
  <sheetData>
    <row r="1" spans="1:34"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1:34" x14ac:dyDescent="0.15">
      <c r="S2" s="291"/>
      <c r="AH2" s="291"/>
    </row>
    <row r="3" spans="1: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1:34" x14ac:dyDescent="0.15"/>
    <row r="5" spans="1:34" x14ac:dyDescent="0.15"/>
    <row r="6" spans="1:34" x14ac:dyDescent="0.15"/>
    <row r="7" spans="1:34" x14ac:dyDescent="0.15"/>
    <row r="8" spans="1:34" x14ac:dyDescent="0.15"/>
    <row r="9" spans="1:34" x14ac:dyDescent="0.15">
      <c r="AH9" s="29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495</v>
      </c>
    </row>
  </sheetData>
  <sheetProtection algorithmName="SHA-512" hashValue="EIAGtgHGt0CgsszzTxI7GifhEDyuLfAjdx+taJs7Z0vq/iAqWuuQjHAqeC0mO05vLsHocVhx8/PsR5j+1YSMIA==" saltValue="CYbP1ABrmSEtuzU9o/fs8Q==" spinCount="100000" sheet="1" objects="1" scenarios="1"/>
  <dataConsolidate/>
  <phoneticPr fontId="2"/>
  <printOptions horizontalCentered="1" verticalCentered="1"/>
  <pageMargins left="0" right="0" top="0.19685039370078741" bottom="0" header="0.39370078740157483" footer="0"/>
  <pageSetup paperSize="8" scale="50"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B7BCC-98CA-4B83-8C30-070B8E4B7A56}">
  <sheetPr>
    <pageSetUpPr fitToPage="1"/>
  </sheetPr>
  <dimension ref="A1:DR125"/>
  <sheetViews>
    <sheetView showGridLines="0" topLeftCell="A43" zoomScaleNormal="100" zoomScaleSheetLayoutView="55" workbookViewId="0">
      <selection activeCell="BN84" sqref="BN83:BN84"/>
    </sheetView>
  </sheetViews>
  <sheetFormatPr defaultColWidth="0" defaultRowHeight="13.5" customHeight="1" zeroHeight="1" x14ac:dyDescent="0.15"/>
  <cols>
    <col min="1" max="34" width="2.5" style="292" customWidth="1"/>
    <col min="35" max="122" width="2.5" style="291" customWidth="1"/>
    <col min="123" max="16384" width="2.5" style="291" hidden="1"/>
  </cols>
  <sheetData>
    <row r="1" spans="2:34"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2:34" x14ac:dyDescent="0.15">
      <c r="S2" s="291"/>
      <c r="AH2" s="291"/>
    </row>
    <row r="3" spans="2: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2:34" x14ac:dyDescent="0.15"/>
    <row r="5" spans="2:34" x14ac:dyDescent="0.15"/>
    <row r="6" spans="2:34" x14ac:dyDescent="0.15"/>
    <row r="7" spans="2:34" x14ac:dyDescent="0.15"/>
    <row r="8" spans="2:34" x14ac:dyDescent="0.15"/>
    <row r="9" spans="2:34" x14ac:dyDescent="0.15">
      <c r="AH9" s="29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c r="AG59" s="291"/>
      <c r="AH59" s="291"/>
    </row>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495</v>
      </c>
    </row>
  </sheetData>
  <sheetProtection algorithmName="SHA-512" hashValue="IVWq2IuHfvMOB3hCMvwzGHhY1My/RzQRSNEyN9TWO858CX6chKm9E30TqDhBs9nsIkWUW0joZNXT66yzgHSTJg==" saltValue="HF1rWKwSCx9xYnohyszNXw==" spinCount="100000" sheet="1" objects="1" scenarios="1"/>
  <dataConsolidate/>
  <phoneticPr fontId="2"/>
  <printOptions horizontalCentered="1" verticalCentered="1"/>
  <pageMargins left="0" right="0" top="0.19685039370078741" bottom="0" header="0.39370078740157483" footer="0"/>
  <pageSetup paperSize="8" scale="50"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546</v>
      </c>
      <c r="G2" s="157"/>
      <c r="H2" s="158"/>
    </row>
    <row r="3" spans="1:8" x14ac:dyDescent="0.15">
      <c r="A3" s="154" t="s">
        <v>539</v>
      </c>
      <c r="B3" s="159"/>
      <c r="C3" s="160"/>
      <c r="D3" s="161">
        <v>1851893</v>
      </c>
      <c r="E3" s="162"/>
      <c r="F3" s="163">
        <v>280458</v>
      </c>
      <c r="G3" s="164"/>
      <c r="H3" s="165"/>
    </row>
    <row r="4" spans="1:8" x14ac:dyDescent="0.15">
      <c r="A4" s="166"/>
      <c r="B4" s="167"/>
      <c r="C4" s="168"/>
      <c r="D4" s="169">
        <v>508438</v>
      </c>
      <c r="E4" s="170"/>
      <c r="F4" s="171">
        <v>127286</v>
      </c>
      <c r="G4" s="172"/>
      <c r="H4" s="173"/>
    </row>
    <row r="5" spans="1:8" x14ac:dyDescent="0.15">
      <c r="A5" s="154" t="s">
        <v>541</v>
      </c>
      <c r="B5" s="159"/>
      <c r="C5" s="160"/>
      <c r="D5" s="161">
        <v>2090849</v>
      </c>
      <c r="E5" s="162"/>
      <c r="F5" s="163">
        <v>291945</v>
      </c>
      <c r="G5" s="164"/>
      <c r="H5" s="165"/>
    </row>
    <row r="6" spans="1:8" x14ac:dyDescent="0.15">
      <c r="A6" s="166"/>
      <c r="B6" s="167"/>
      <c r="C6" s="168"/>
      <c r="D6" s="169">
        <v>818126</v>
      </c>
      <c r="E6" s="170"/>
      <c r="F6" s="171">
        <v>127651</v>
      </c>
      <c r="G6" s="172"/>
      <c r="H6" s="173"/>
    </row>
    <row r="7" spans="1:8" x14ac:dyDescent="0.15">
      <c r="A7" s="154" t="s">
        <v>542</v>
      </c>
      <c r="B7" s="159"/>
      <c r="C7" s="160"/>
      <c r="D7" s="161">
        <v>2232043</v>
      </c>
      <c r="E7" s="162"/>
      <c r="F7" s="163">
        <v>291173</v>
      </c>
      <c r="G7" s="164"/>
      <c r="H7" s="165"/>
    </row>
    <row r="8" spans="1:8" x14ac:dyDescent="0.15">
      <c r="A8" s="166"/>
      <c r="B8" s="167"/>
      <c r="C8" s="168"/>
      <c r="D8" s="169">
        <v>501845</v>
      </c>
      <c r="E8" s="170"/>
      <c r="F8" s="171">
        <v>119071</v>
      </c>
      <c r="G8" s="172"/>
      <c r="H8" s="173"/>
    </row>
    <row r="9" spans="1:8" x14ac:dyDescent="0.15">
      <c r="A9" s="154" t="s">
        <v>543</v>
      </c>
      <c r="B9" s="159"/>
      <c r="C9" s="160"/>
      <c r="D9" s="161">
        <v>760520</v>
      </c>
      <c r="E9" s="162"/>
      <c r="F9" s="163">
        <v>271581</v>
      </c>
      <c r="G9" s="164"/>
      <c r="H9" s="165"/>
    </row>
    <row r="10" spans="1:8" x14ac:dyDescent="0.15">
      <c r="A10" s="166"/>
      <c r="B10" s="167"/>
      <c r="C10" s="168"/>
      <c r="D10" s="169">
        <v>414696</v>
      </c>
      <c r="E10" s="170"/>
      <c r="F10" s="171">
        <v>117844</v>
      </c>
      <c r="G10" s="172"/>
      <c r="H10" s="173"/>
    </row>
    <row r="11" spans="1:8" x14ac:dyDescent="0.15">
      <c r="A11" s="154" t="s">
        <v>544</v>
      </c>
      <c r="B11" s="159"/>
      <c r="C11" s="160"/>
      <c r="D11" s="161">
        <v>505799</v>
      </c>
      <c r="E11" s="162"/>
      <c r="F11" s="163">
        <v>268375</v>
      </c>
      <c r="G11" s="164"/>
      <c r="H11" s="165"/>
    </row>
    <row r="12" spans="1:8" x14ac:dyDescent="0.15">
      <c r="A12" s="166"/>
      <c r="B12" s="167"/>
      <c r="C12" s="174"/>
      <c r="D12" s="169">
        <v>107886</v>
      </c>
      <c r="E12" s="170"/>
      <c r="F12" s="171">
        <v>119602</v>
      </c>
      <c r="G12" s="172"/>
      <c r="H12" s="173"/>
    </row>
    <row r="13" spans="1:8" x14ac:dyDescent="0.15">
      <c r="A13" s="154"/>
      <c r="B13" s="159"/>
      <c r="C13" s="175"/>
      <c r="D13" s="176">
        <v>1488221</v>
      </c>
      <c r="E13" s="177"/>
      <c r="F13" s="178">
        <v>280706</v>
      </c>
      <c r="G13" s="179"/>
      <c r="H13" s="165"/>
    </row>
    <row r="14" spans="1:8" x14ac:dyDescent="0.15">
      <c r="A14" s="166"/>
      <c r="B14" s="167"/>
      <c r="C14" s="168"/>
      <c r="D14" s="169">
        <v>470198</v>
      </c>
      <c r="E14" s="170"/>
      <c r="F14" s="171">
        <v>122291</v>
      </c>
      <c r="G14" s="172"/>
      <c r="H14" s="173"/>
    </row>
    <row r="17" spans="1:11" x14ac:dyDescent="0.15">
      <c r="A17" s="150" t="s">
        <v>53</v>
      </c>
    </row>
    <row r="18" spans="1:11" x14ac:dyDescent="0.15">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15">
      <c r="A19" s="180" t="s">
        <v>54</v>
      </c>
      <c r="B19" s="180">
        <f>ROUND(VALUE(SUBSTITUTE(実質収支比率等に係る経年分析!F$48,"▲","-")),2)</f>
        <v>8.08</v>
      </c>
      <c r="C19" s="180">
        <f>ROUND(VALUE(SUBSTITUTE(実質収支比率等に係る経年分析!G$48,"▲","-")),2)</f>
        <v>2.98</v>
      </c>
      <c r="D19" s="180">
        <f>ROUND(VALUE(SUBSTITUTE(実質収支比率等に係る経年分析!H$48,"▲","-")),2)</f>
        <v>12.43</v>
      </c>
      <c r="E19" s="180">
        <f>ROUND(VALUE(SUBSTITUTE(実質収支比率等に係る経年分析!I$48,"▲","-")),2)</f>
        <v>9.94</v>
      </c>
      <c r="F19" s="180">
        <f>ROUND(VALUE(SUBSTITUTE(実質収支比率等に係る経年分析!J$48,"▲","-")),2)</f>
        <v>12.74</v>
      </c>
    </row>
    <row r="20" spans="1:11" x14ac:dyDescent="0.15">
      <c r="A20" s="180" t="s">
        <v>55</v>
      </c>
      <c r="B20" s="180">
        <f>ROUND(VALUE(SUBSTITUTE(実質収支比率等に係る経年分析!F$47,"▲","-")),2)</f>
        <v>39.9</v>
      </c>
      <c r="C20" s="180">
        <f>ROUND(VALUE(SUBSTITUTE(実質収支比率等に係る経年分析!G$47,"▲","-")),2)</f>
        <v>44.83</v>
      </c>
      <c r="D20" s="180">
        <f>ROUND(VALUE(SUBSTITUTE(実質収支比率等に係る経年分析!H$47,"▲","-")),2)</f>
        <v>36.57</v>
      </c>
      <c r="E20" s="180">
        <f>ROUND(VALUE(SUBSTITUTE(実質収支比率等に係る経年分析!I$47,"▲","-")),2)</f>
        <v>40.44</v>
      </c>
      <c r="F20" s="180">
        <f>ROUND(VALUE(SUBSTITUTE(実質収支比率等に係る経年分析!J$47,"▲","-")),2)</f>
        <v>36.99</v>
      </c>
    </row>
    <row r="21" spans="1:11" x14ac:dyDescent="0.15">
      <c r="A21" s="180" t="s">
        <v>56</v>
      </c>
      <c r="B21" s="180">
        <f>IF(ISNUMBER(VALUE(SUBSTITUTE(実質収支比率等に係る経年分析!F$49,"▲","-"))),ROUND(VALUE(SUBSTITUTE(実質収支比率等に係る経年分析!F$49,"▲","-")),2),NA())</f>
        <v>-0.94</v>
      </c>
      <c r="C21" s="180">
        <f>IF(ISNUMBER(VALUE(SUBSTITUTE(実質収支比率等に係る経年分析!G$49,"▲","-"))),ROUND(VALUE(SUBSTITUTE(実質収支比率等に係る経年分析!G$49,"▲","-")),2),NA())</f>
        <v>-8.17</v>
      </c>
      <c r="D21" s="180">
        <f>IF(ISNUMBER(VALUE(SUBSTITUTE(実質収支比率等に係る経年分析!H$49,"▲","-"))),ROUND(VALUE(SUBSTITUTE(実質収支比率等に係る経年分析!H$49,"▲","-")),2),NA())</f>
        <v>-4.3899999999999997</v>
      </c>
      <c r="E21" s="180">
        <f>IF(ISNUMBER(VALUE(SUBSTITUTE(実質収支比率等に係る経年分析!I$49,"▲","-"))),ROUND(VALUE(SUBSTITUTE(実質収支比率等に係る経年分析!I$49,"▲","-")),2),NA())</f>
        <v>-9.51</v>
      </c>
      <c r="F21" s="180">
        <f>IF(ISNUMBER(VALUE(SUBSTITUTE(実質収支比率等に係る経年分析!J$49,"▲","-"))),ROUND(VALUE(SUBSTITUTE(実質収支比率等に係る経年分析!J$49,"▲","-")),2),NA())</f>
        <v>-4.42</v>
      </c>
    </row>
    <row r="24" spans="1:11" x14ac:dyDescent="0.15">
      <c r="A24" s="150" t="s">
        <v>57</v>
      </c>
    </row>
    <row r="25" spans="1:11" x14ac:dyDescent="0.15">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#VALUE!</v>
      </c>
      <c r="C27" s="181" t="e">
        <f>IF(ROUND(VALUE(SUBSTITUTE(連結実質赤字比率に係る赤字・黒字の構成分析!F$43,"▲", "-")), 2) &gt;= 0, ABS(ROUND(VALUE(SUBSTITUTE(連結実質赤字比率に係る赤字・黒字の構成分析!F$43,"▲", "-")), 2)), NA())</f>
        <v>#VALUE!</v>
      </c>
      <c r="D27" s="181" t="e">
        <f>IF(ROUND(VALUE(SUBSTITUTE(連結実質赤字比率に係る赤字・黒字の構成分析!G$43,"▲", "-")), 2) &lt; 0, ABS(ROUND(VALUE(SUBSTITUTE(連結実質赤字比率に係る赤字・黒字の構成分析!G$43,"▲", "-")), 2)), NA())</f>
        <v>#VALUE!</v>
      </c>
      <c r="E27" s="181" t="e">
        <f>IF(ROUND(VALUE(SUBSTITUTE(連結実質赤字比率に係る赤字・黒字の構成分析!G$43,"▲", "-")), 2) &gt;= 0, ABS(ROUND(VALUE(SUBSTITUTE(連結実質赤字比率に係る赤字・黒字の構成分析!G$43,"▲", "-")), 2)), NA())</f>
        <v>#VALUE!</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e">
        <f>IF(連結実質赤字比率に係る赤字・黒字の構成分析!C$40="",NA(),連結実質赤字比率に係る赤字・黒字の構成分析!C$40)</f>
        <v>#N/A</v>
      </c>
      <c r="B30" s="181" t="e">
        <f>IF(ROUND(VALUE(SUBSTITUTE(連結実質赤字比率に係る赤字・黒字の構成分析!F$40,"▲", "-")), 2) &lt; 0, ABS(ROUND(VALUE(SUBSTITUTE(連結実質赤字比率に係る赤字・黒字の構成分析!F$40,"▲", "-")), 2)), NA())</f>
        <v>#VALUE!</v>
      </c>
      <c r="C30" s="181" t="e">
        <f>IF(ROUND(VALUE(SUBSTITUTE(連結実質赤字比率に係る赤字・黒字の構成分析!F$40,"▲", "-")), 2) &gt;= 0, ABS(ROUND(VALUE(SUBSTITUTE(連結実質赤字比率に係る赤字・黒字の構成分析!F$40,"▲", "-")), 2)), NA())</f>
        <v>#VALUE!</v>
      </c>
      <c r="D30" s="181" t="e">
        <f>IF(ROUND(VALUE(SUBSTITUTE(連結実質赤字比率に係る赤字・黒字の構成分析!G$40,"▲", "-")), 2) &lt; 0, ABS(ROUND(VALUE(SUBSTITUTE(連結実質赤字比率に係る赤字・黒字の構成分析!G$40,"▲", "-")), 2)), NA())</f>
        <v>#VALUE!</v>
      </c>
      <c r="E30" s="181" t="e">
        <f>IF(ROUND(VALUE(SUBSTITUTE(連結実質赤字比率に係る赤字・黒字の構成分析!G$40,"▲", "-")), 2) &gt;= 0, ABS(ROUND(VALUE(SUBSTITUTE(連結実質赤字比率に係る赤字・黒字の構成分析!G$40,"▲", "-")), 2)), NA())</f>
        <v>#VALUE!</v>
      </c>
      <c r="F30" s="181" t="e">
        <f>IF(ROUND(VALUE(SUBSTITUTE(連結実質赤字比率に係る赤字・黒字の構成分析!H$40,"▲", "-")), 2) &lt; 0, ABS(ROUND(VALUE(SUBSTITUTE(連結実質赤字比率に係る赤字・黒字の構成分析!H$40,"▲", "-")), 2)), NA())</f>
        <v>#VALUE!</v>
      </c>
      <c r="G30" s="181" t="e">
        <f>IF(ROUND(VALUE(SUBSTITUTE(連結実質赤字比率に係る赤字・黒字の構成分析!H$40,"▲", "-")), 2) &gt;= 0, ABS(ROUND(VALUE(SUBSTITUTE(連結実質赤字比率に係る赤字・黒字の構成分析!H$40,"▲", "-")), 2)), NA())</f>
        <v>#VALUE!</v>
      </c>
      <c r="H30" s="181" t="e">
        <f>IF(ROUND(VALUE(SUBSTITUTE(連結実質赤字比率に係る赤字・黒字の構成分析!I$40,"▲", "-")), 2) &lt; 0, ABS(ROUND(VALUE(SUBSTITUTE(連結実質赤字比率に係る赤字・黒字の構成分析!I$40,"▲", "-")), 2)), NA())</f>
        <v>#VALUE!</v>
      </c>
      <c r="I30" s="181" t="e">
        <f>IF(ROUND(VALUE(SUBSTITUTE(連結実質赤字比率に係る赤字・黒字の構成分析!I$40,"▲", "-")), 2) &gt;= 0, ABS(ROUND(VALUE(SUBSTITUTE(連結実質赤字比率に係る赤字・黒字の構成分析!I$40,"▲", "-")), 2)), NA())</f>
        <v>#VALUE!</v>
      </c>
      <c r="J30" s="181" t="e">
        <f>IF(ROUND(VALUE(SUBSTITUTE(連結実質赤字比率に係る赤字・黒字の構成分析!J$40,"▲", "-")), 2) &lt; 0, ABS(ROUND(VALUE(SUBSTITUTE(連結実質赤字比率に係る赤字・黒字の構成分析!J$40,"▲", "-")), 2)), NA())</f>
        <v>#VALUE!</v>
      </c>
      <c r="K30" s="181" t="e">
        <f>IF(ROUND(VALUE(SUBSTITUTE(連結実質赤字比率に係る赤字・黒字の構成分析!J$40,"▲", "-")), 2) &gt;= 0, ABS(ROUND(VALUE(SUBSTITUTE(連結実質赤字比率に係る赤字・黒字の構成分析!J$40,"▲", "-")), 2)), NA())</f>
        <v>#VALUE!</v>
      </c>
    </row>
    <row r="31" spans="1:11" x14ac:dyDescent="0.15">
      <c r="A31" s="181" t="e">
        <f>IF(連結実質赤字比率に係る赤字・黒字の構成分析!C$39="",NA(),連結実質赤字比率に係る赤字・黒字の構成分析!C$39)</f>
        <v>#N/A</v>
      </c>
      <c r="B31" s="181" t="e">
        <f>IF(ROUND(VALUE(SUBSTITUTE(連結実質赤字比率に係る赤字・黒字の構成分析!F$39,"▲", "-")), 2) &lt; 0, ABS(ROUND(VALUE(SUBSTITUTE(連結実質赤字比率に係る赤字・黒字の構成分析!F$39,"▲", "-")), 2)), NA())</f>
        <v>#VALUE!</v>
      </c>
      <c r="C31" s="181" t="e">
        <f>IF(ROUND(VALUE(SUBSTITUTE(連結実質赤字比率に係る赤字・黒字の構成分析!F$39,"▲", "-")), 2) &gt;= 0, ABS(ROUND(VALUE(SUBSTITUTE(連結実質赤字比率に係る赤字・黒字の構成分析!F$39,"▲", "-")), 2)), NA())</f>
        <v>#VALUE!</v>
      </c>
      <c r="D31" s="181" t="e">
        <f>IF(ROUND(VALUE(SUBSTITUTE(連結実質赤字比率に係る赤字・黒字の構成分析!G$39,"▲", "-")), 2) &lt; 0, ABS(ROUND(VALUE(SUBSTITUTE(連結実質赤字比率に係る赤字・黒字の構成分析!G$39,"▲", "-")), 2)), NA())</f>
        <v>#VALUE!</v>
      </c>
      <c r="E31" s="181" t="e">
        <f>IF(ROUND(VALUE(SUBSTITUTE(連結実質赤字比率に係る赤字・黒字の構成分析!G$39,"▲", "-")), 2) &gt;= 0, ABS(ROUND(VALUE(SUBSTITUTE(連結実質赤字比率に係る赤字・黒字の構成分析!G$39,"▲", "-")), 2)), NA())</f>
        <v>#VALUE!</v>
      </c>
      <c r="F31" s="181" t="e">
        <f>IF(ROUND(VALUE(SUBSTITUTE(連結実質赤字比率に係る赤字・黒字の構成分析!H$39,"▲", "-")), 2) &lt; 0, ABS(ROUND(VALUE(SUBSTITUTE(連結実質赤字比率に係る赤字・黒字の構成分析!H$39,"▲", "-")), 2)), NA())</f>
        <v>#VALUE!</v>
      </c>
      <c r="G31" s="181" t="e">
        <f>IF(ROUND(VALUE(SUBSTITUTE(連結実質赤字比率に係る赤字・黒字の構成分析!H$39,"▲", "-")), 2) &gt;= 0, ABS(ROUND(VALUE(SUBSTITUTE(連結実質赤字比率に係る赤字・黒字の構成分析!H$39,"▲", "-")), 2)), NA())</f>
        <v>#VALUE!</v>
      </c>
      <c r="H31" s="181" t="e">
        <f>IF(ROUND(VALUE(SUBSTITUTE(連結実質赤字比率に係る赤字・黒字の構成分析!I$39,"▲", "-")), 2) &lt; 0, ABS(ROUND(VALUE(SUBSTITUTE(連結実質赤字比率に係る赤字・黒字の構成分析!I$39,"▲", "-")), 2)), NA())</f>
        <v>#VALUE!</v>
      </c>
      <c r="I31" s="181" t="e">
        <f>IF(ROUND(VALUE(SUBSTITUTE(連結実質赤字比率に係る赤字・黒字の構成分析!I$39,"▲", "-")), 2) &gt;= 0, ABS(ROUND(VALUE(SUBSTITUTE(連結実質赤字比率に係る赤字・黒字の構成分析!I$39,"▲", "-")), 2)), NA())</f>
        <v>#VALUE!</v>
      </c>
      <c r="J31" s="181" t="e">
        <f>IF(ROUND(VALUE(SUBSTITUTE(連結実質赤字比率に係る赤字・黒字の構成分析!J$39,"▲", "-")), 2) &lt; 0, ABS(ROUND(VALUE(SUBSTITUTE(連結実質赤字比率に係る赤字・黒字の構成分析!J$39,"▲", "-")), 2)), NA())</f>
        <v>#VALUE!</v>
      </c>
      <c r="K31" s="181" t="e">
        <f>IF(ROUND(VALUE(SUBSTITUTE(連結実質赤字比率に係る赤字・黒字の構成分析!J$39,"▲", "-")), 2) &gt;= 0, ABS(ROUND(VALUE(SUBSTITUTE(連結実質赤字比率に係る赤字・黒字の構成分析!J$39,"▲", "-")), 2)), NA())</f>
        <v>#VALUE!</v>
      </c>
    </row>
    <row r="32" spans="1:11" x14ac:dyDescent="0.15">
      <c r="A32" s="181" t="str">
        <f>IF(連結実質赤字比率に係る赤字・黒字の構成分析!C$38="",NA(),連結実質赤字比率に係る赤字・黒字の構成分析!C$38)</f>
        <v>国民健康保険診療勘定特別会計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0.12</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0.34</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0.09</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v>
      </c>
    </row>
    <row r="33" spans="1:16" x14ac:dyDescent="0.15">
      <c r="A33" s="181" t="str">
        <f>IF(連結実質赤字比率に係る赤字・黒字の構成分析!C$37="",NA(),連結実質赤字比率に係る赤字・黒字の構成分析!C$37)</f>
        <v>後期高齢者医療特別会計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0.05</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0.02</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0.01</v>
      </c>
    </row>
    <row r="34" spans="1:16" x14ac:dyDescent="0.15">
      <c r="A34" s="181" t="str">
        <f>IF(連結実質赤字比率に係る赤字・黒字の構成分析!C$36="",NA(),連結実質赤字比率に係る赤字・黒字の構成分析!C$36)</f>
        <v>介護保険特別会計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0.53</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0.81</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1.22</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1.41</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0.71</v>
      </c>
    </row>
    <row r="35" spans="1:16" x14ac:dyDescent="0.15">
      <c r="A35" s="181" t="str">
        <f>IF(連結実質赤字比率に係る赤字・黒字の構成分析!C$35="",NA(),連結実質赤字比率に係る赤字・黒字の構成分析!C$35)</f>
        <v>国民健康保険事業勘定特別会計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0.84</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1.39</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1.44</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0.88</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0.83</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8.07</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2.97</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12.42</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9.93</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12.73</v>
      </c>
    </row>
    <row r="39" spans="1:16" x14ac:dyDescent="0.15">
      <c r="A39" s="150" t="s">
        <v>60</v>
      </c>
    </row>
    <row r="40" spans="1:16" x14ac:dyDescent="0.15">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131</v>
      </c>
      <c r="E42" s="182"/>
      <c r="F42" s="182"/>
      <c r="G42" s="182">
        <f>'実質公債費比率（分子）の構造'!L$52</f>
        <v>129</v>
      </c>
      <c r="H42" s="182"/>
      <c r="I42" s="182"/>
      <c r="J42" s="182">
        <f>'実質公債費比率（分子）の構造'!M$52</f>
        <v>133</v>
      </c>
      <c r="K42" s="182"/>
      <c r="L42" s="182"/>
      <c r="M42" s="182">
        <f>'実質公債費比率（分子）の構造'!N$52</f>
        <v>146</v>
      </c>
      <c r="N42" s="182"/>
      <c r="O42" s="182"/>
      <c r="P42" s="182">
        <f>'実質公債費比率（分子）の構造'!O$52</f>
        <v>163</v>
      </c>
    </row>
    <row r="43" spans="1:16" x14ac:dyDescent="0.15">
      <c r="A43" s="182" t="s">
        <v>64</v>
      </c>
      <c r="B43" s="182">
        <f>'実質公債費比率（分子）の構造'!K$51</f>
        <v>1</v>
      </c>
      <c r="C43" s="182"/>
      <c r="D43" s="182"/>
      <c r="E43" s="182">
        <f>'実質公債費比率（分子）の構造'!L$51</f>
        <v>1</v>
      </c>
      <c r="F43" s="182"/>
      <c r="G43" s="182"/>
      <c r="H43" s="182">
        <f>'実質公債費比率（分子）の構造'!M$51</f>
        <v>1</v>
      </c>
      <c r="I43" s="182"/>
      <c r="J43" s="182"/>
      <c r="K43" s="182">
        <f>'実質公債費比率（分子）の構造'!N$51</f>
        <v>0</v>
      </c>
      <c r="L43" s="182"/>
      <c r="M43" s="182"/>
      <c r="N43" s="182" t="str">
        <f>'実質公債費比率（分子）の構造'!O$51</f>
        <v>-</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5</v>
      </c>
      <c r="C45" s="182"/>
      <c r="D45" s="182"/>
      <c r="E45" s="182">
        <f>'実質公債費比率（分子）の構造'!L$49</f>
        <v>1</v>
      </c>
      <c r="F45" s="182"/>
      <c r="G45" s="182"/>
      <c r="H45" s="182">
        <f>'実質公債費比率（分子）の構造'!M$49</f>
        <v>1</v>
      </c>
      <c r="I45" s="182"/>
      <c r="J45" s="182"/>
      <c r="K45" s="182">
        <f>'実質公債費比率（分子）の構造'!N$49</f>
        <v>1</v>
      </c>
      <c r="L45" s="182"/>
      <c r="M45" s="182"/>
      <c r="N45" s="182">
        <f>'実質公債費比率（分子）の構造'!O$49</f>
        <v>1</v>
      </c>
      <c r="O45" s="182"/>
      <c r="P45" s="182"/>
    </row>
    <row r="46" spans="1:16" x14ac:dyDescent="0.15">
      <c r="A46" s="182" t="s">
        <v>67</v>
      </c>
      <c r="B46" s="182" t="str">
        <f>'実質公債費比率（分子）の構造'!K$48</f>
        <v>-</v>
      </c>
      <c r="C46" s="182"/>
      <c r="D46" s="182"/>
      <c r="E46" s="182" t="str">
        <f>'実質公債費比率（分子）の構造'!L$48</f>
        <v>-</v>
      </c>
      <c r="F46" s="182"/>
      <c r="G46" s="182"/>
      <c r="H46" s="182" t="str">
        <f>'実質公債費比率（分子）の構造'!M$48</f>
        <v>-</v>
      </c>
      <c r="I46" s="182"/>
      <c r="J46" s="182"/>
      <c r="K46" s="182" t="str">
        <f>'実質公債費比率（分子）の構造'!N$48</f>
        <v>-</v>
      </c>
      <c r="L46" s="182"/>
      <c r="M46" s="182"/>
      <c r="N46" s="182" t="str">
        <f>'実質公債費比率（分子）の構造'!O$48</f>
        <v>-</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180</v>
      </c>
      <c r="C49" s="182"/>
      <c r="D49" s="182"/>
      <c r="E49" s="182">
        <f>'実質公債費比率（分子）の構造'!L$45</f>
        <v>172</v>
      </c>
      <c r="F49" s="182"/>
      <c r="G49" s="182"/>
      <c r="H49" s="182">
        <f>'実質公債費比率（分子）の構造'!M$45</f>
        <v>172</v>
      </c>
      <c r="I49" s="182"/>
      <c r="J49" s="182"/>
      <c r="K49" s="182">
        <f>'実質公債費比率（分子）の構造'!N$45</f>
        <v>193</v>
      </c>
      <c r="L49" s="182"/>
      <c r="M49" s="182"/>
      <c r="N49" s="182">
        <f>'実質公債費比率（分子）の構造'!O$45</f>
        <v>216</v>
      </c>
      <c r="O49" s="182"/>
      <c r="P49" s="182"/>
    </row>
    <row r="50" spans="1:16" x14ac:dyDescent="0.15">
      <c r="A50" s="182" t="s">
        <v>71</v>
      </c>
      <c r="B50" s="182" t="e">
        <f>NA()</f>
        <v>#N/A</v>
      </c>
      <c r="C50" s="182">
        <f>IF(ISNUMBER('実質公債費比率（分子）の構造'!K$53),'実質公債費比率（分子）の構造'!K$53,NA())</f>
        <v>55</v>
      </c>
      <c r="D50" s="182" t="e">
        <f>NA()</f>
        <v>#N/A</v>
      </c>
      <c r="E50" s="182" t="e">
        <f>NA()</f>
        <v>#N/A</v>
      </c>
      <c r="F50" s="182">
        <f>IF(ISNUMBER('実質公債費比率（分子）の構造'!L$53),'実質公債費比率（分子）の構造'!L$53,NA())</f>
        <v>45</v>
      </c>
      <c r="G50" s="182" t="e">
        <f>NA()</f>
        <v>#N/A</v>
      </c>
      <c r="H50" s="182" t="e">
        <f>NA()</f>
        <v>#N/A</v>
      </c>
      <c r="I50" s="182">
        <f>IF(ISNUMBER('実質公債費比率（分子）の構造'!M$53),'実質公債費比率（分子）の構造'!M$53,NA())</f>
        <v>41</v>
      </c>
      <c r="J50" s="182" t="e">
        <f>NA()</f>
        <v>#N/A</v>
      </c>
      <c r="K50" s="182" t="e">
        <f>NA()</f>
        <v>#N/A</v>
      </c>
      <c r="L50" s="182">
        <f>IF(ISNUMBER('実質公債費比率（分子）の構造'!N$53),'実質公債費比率（分子）の構造'!N$53,NA())</f>
        <v>48</v>
      </c>
      <c r="M50" s="182" t="e">
        <f>NA()</f>
        <v>#N/A</v>
      </c>
      <c r="N50" s="182" t="e">
        <f>NA()</f>
        <v>#N/A</v>
      </c>
      <c r="O50" s="182">
        <f>IF(ISNUMBER('実質公債費比率（分子）の構造'!O$53),'実質公債費比率（分子）の構造'!O$53,NA())</f>
        <v>54</v>
      </c>
      <c r="P50" s="182" t="e">
        <f>NA()</f>
        <v>#N/A</v>
      </c>
    </row>
    <row r="53" spans="1:16" x14ac:dyDescent="0.15">
      <c r="A53" s="150" t="s">
        <v>72</v>
      </c>
    </row>
    <row r="54" spans="1:16" x14ac:dyDescent="0.15">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1409</v>
      </c>
      <c r="E56" s="181"/>
      <c r="F56" s="181"/>
      <c r="G56" s="181">
        <f>'将来負担比率（分子）の構造'!J$52</f>
        <v>1497</v>
      </c>
      <c r="H56" s="181"/>
      <c r="I56" s="181"/>
      <c r="J56" s="181">
        <f>'将来負担比率（分子）の構造'!K$52</f>
        <v>1627</v>
      </c>
      <c r="K56" s="181"/>
      <c r="L56" s="181"/>
      <c r="M56" s="181">
        <f>'将来負担比率（分子）の構造'!L$52</f>
        <v>1720</v>
      </c>
      <c r="N56" s="181"/>
      <c r="O56" s="181"/>
      <c r="P56" s="181">
        <f>'将来負担比率（分子）の構造'!M$52</f>
        <v>1666</v>
      </c>
    </row>
    <row r="57" spans="1:16" x14ac:dyDescent="0.15">
      <c r="A57" s="181" t="s">
        <v>42</v>
      </c>
      <c r="B57" s="181"/>
      <c r="C57" s="181"/>
      <c r="D57" s="181">
        <f>'将来負担比率（分子）の構造'!I$51</f>
        <v>202</v>
      </c>
      <c r="E57" s="181"/>
      <c r="F57" s="181"/>
      <c r="G57" s="181">
        <f>'将来負担比率（分子）の構造'!J$51</f>
        <v>201</v>
      </c>
      <c r="H57" s="181"/>
      <c r="I57" s="181"/>
      <c r="J57" s="181">
        <f>'将来負担比率（分子）の構造'!K$51</f>
        <v>357</v>
      </c>
      <c r="K57" s="181"/>
      <c r="L57" s="181"/>
      <c r="M57" s="181">
        <f>'将来負担比率（分子）の構造'!L$51</f>
        <v>356</v>
      </c>
      <c r="N57" s="181"/>
      <c r="O57" s="181"/>
      <c r="P57" s="181">
        <f>'将来負担比率（分子）の構造'!M$51</f>
        <v>346</v>
      </c>
    </row>
    <row r="58" spans="1:16" x14ac:dyDescent="0.15">
      <c r="A58" s="181" t="s">
        <v>41</v>
      </c>
      <c r="B58" s="181"/>
      <c r="C58" s="181"/>
      <c r="D58" s="181">
        <f>'将来負担比率（分子）の構造'!I$50</f>
        <v>1481</v>
      </c>
      <c r="E58" s="181"/>
      <c r="F58" s="181"/>
      <c r="G58" s="181">
        <f>'将来負担比率（分子）の構造'!J$50</f>
        <v>1423</v>
      </c>
      <c r="H58" s="181"/>
      <c r="I58" s="181"/>
      <c r="J58" s="181">
        <f>'将来負担比率（分子）の構造'!K$50</f>
        <v>1264</v>
      </c>
      <c r="K58" s="181"/>
      <c r="L58" s="181"/>
      <c r="M58" s="181">
        <f>'将来負担比率（分子）の構造'!L$50</f>
        <v>1032</v>
      </c>
      <c r="N58" s="181"/>
      <c r="O58" s="181"/>
      <c r="P58" s="181">
        <f>'将来負担比率（分子）の構造'!M$50</f>
        <v>901</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200</v>
      </c>
      <c r="C62" s="181"/>
      <c r="D62" s="181"/>
      <c r="E62" s="181">
        <f>'将来負担比率（分子）の構造'!J$45</f>
        <v>142</v>
      </c>
      <c r="F62" s="181"/>
      <c r="G62" s="181"/>
      <c r="H62" s="181">
        <f>'将来負担比率（分子）の構造'!K$45</f>
        <v>141</v>
      </c>
      <c r="I62" s="181"/>
      <c r="J62" s="181"/>
      <c r="K62" s="181">
        <f>'将来負担比率（分子）の構造'!L$45</f>
        <v>154</v>
      </c>
      <c r="L62" s="181"/>
      <c r="M62" s="181"/>
      <c r="N62" s="181">
        <f>'将来負担比率（分子）の構造'!M$45</f>
        <v>159</v>
      </c>
      <c r="O62" s="181"/>
      <c r="P62" s="181"/>
    </row>
    <row r="63" spans="1:16" x14ac:dyDescent="0.15">
      <c r="A63" s="181" t="s">
        <v>34</v>
      </c>
      <c r="B63" s="181">
        <f>'将来負担比率（分子）の構造'!I$44</f>
        <v>11</v>
      </c>
      <c r="C63" s="181"/>
      <c r="D63" s="181"/>
      <c r="E63" s="181">
        <f>'将来負担比率（分子）の構造'!J$44</f>
        <v>12</v>
      </c>
      <c r="F63" s="181"/>
      <c r="G63" s="181"/>
      <c r="H63" s="181">
        <f>'将来負担比率（分子）の構造'!K$44</f>
        <v>12</v>
      </c>
      <c r="I63" s="181"/>
      <c r="J63" s="181"/>
      <c r="K63" s="181">
        <f>'将来負担比率（分子）の構造'!L$44</f>
        <v>11</v>
      </c>
      <c r="L63" s="181"/>
      <c r="M63" s="181"/>
      <c r="N63" s="181">
        <f>'将来負担比率（分子）の構造'!M$44</f>
        <v>10</v>
      </c>
      <c r="O63" s="181"/>
      <c r="P63" s="181"/>
    </row>
    <row r="64" spans="1:16" x14ac:dyDescent="0.15">
      <c r="A64" s="181" t="s">
        <v>33</v>
      </c>
      <c r="B64" s="181" t="str">
        <f>'将来負担比率（分子）の構造'!I$43</f>
        <v>-</v>
      </c>
      <c r="C64" s="181"/>
      <c r="D64" s="181"/>
      <c r="E64" s="181" t="str">
        <f>'将来負担比率（分子）の構造'!J$43</f>
        <v>-</v>
      </c>
      <c r="F64" s="181"/>
      <c r="G64" s="181"/>
      <c r="H64" s="181" t="str">
        <f>'将来負担比率（分子）の構造'!K$43</f>
        <v>-</v>
      </c>
      <c r="I64" s="181"/>
      <c r="J64" s="181"/>
      <c r="K64" s="181" t="str">
        <f>'将来負担比率（分子）の構造'!L$43</f>
        <v>-</v>
      </c>
      <c r="L64" s="181"/>
      <c r="M64" s="181"/>
      <c r="N64" s="181" t="str">
        <f>'将来負担比率（分子）の構造'!M$43</f>
        <v>-</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1948</v>
      </c>
      <c r="C66" s="181"/>
      <c r="D66" s="181"/>
      <c r="E66" s="181">
        <f>'将来負担比率（分子）の構造'!J$41</f>
        <v>2279</v>
      </c>
      <c r="F66" s="181"/>
      <c r="G66" s="181"/>
      <c r="H66" s="181">
        <f>'将来負担比率（分子）の構造'!K$41</f>
        <v>2571</v>
      </c>
      <c r="I66" s="181"/>
      <c r="J66" s="181"/>
      <c r="K66" s="181">
        <f>'将来負担比率（分子）の構造'!L$41</f>
        <v>2575</v>
      </c>
      <c r="L66" s="181"/>
      <c r="M66" s="181"/>
      <c r="N66" s="181">
        <f>'将来負担比率（分子）の構造'!M$41</f>
        <v>2532</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H29</v>
      </c>
      <c r="C71" s="184" t="str">
        <f>基金残高に係る経年分析!G54</f>
        <v>H30</v>
      </c>
      <c r="D71" s="184" t="str">
        <f>基金残高に係る経年分析!H54</f>
        <v>R01</v>
      </c>
    </row>
    <row r="72" spans="1:16" x14ac:dyDescent="0.15">
      <c r="A72" s="184" t="s">
        <v>77</v>
      </c>
      <c r="B72" s="185">
        <f>基金残高に係る経年分析!F55</f>
        <v>239</v>
      </c>
      <c r="C72" s="185">
        <f>基金残高に係る経年分析!G55</f>
        <v>244</v>
      </c>
      <c r="D72" s="185">
        <f>基金残高に係る経年分析!H55</f>
        <v>228</v>
      </c>
    </row>
    <row r="73" spans="1:16" x14ac:dyDescent="0.15">
      <c r="A73" s="184" t="s">
        <v>78</v>
      </c>
      <c r="B73" s="185">
        <f>基金残高に係る経年分析!F56</f>
        <v>120</v>
      </c>
      <c r="C73" s="185">
        <f>基金残高に係る経年分析!G56</f>
        <v>90</v>
      </c>
      <c r="D73" s="185">
        <f>基金残高に係る経年分析!H56</f>
        <v>66</v>
      </c>
    </row>
    <row r="74" spans="1:16" x14ac:dyDescent="0.15">
      <c r="A74" s="184" t="s">
        <v>79</v>
      </c>
      <c r="B74" s="185">
        <f>基金残高に係る経年分析!F57</f>
        <v>758</v>
      </c>
      <c r="C74" s="185">
        <f>基金残高に係る経年分析!G57</f>
        <v>574</v>
      </c>
      <c r="D74" s="185">
        <f>基金残高に係る経年分析!H57</f>
        <v>451</v>
      </c>
    </row>
  </sheetData>
  <sheetProtection algorithmName="SHA-512" hashValue="4pw64clxaFbolgtbzCUgtq37FxarGNkhkO7ItI1PrcFxkijzimZcsZr4bvQjBhZT67cSMe49F6yBjoZRTO4Ztw==" saltValue="74ZhjNwlur1XFKYbT78WZ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